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Empower/"/>
    </mc:Choice>
  </mc:AlternateContent>
  <xr:revisionPtr revIDLastSave="41" documentId="8_{EF9D28F4-C93B-4434-9EF4-157813799F86}" xr6:coauthVersionLast="45" xr6:coauthVersionMax="45" xr10:uidLastSave="{45266FEE-8B2A-44E8-BA9D-91716CF986ED}"/>
  <bookViews>
    <workbookView xWindow="84" yWindow="96" windowWidth="22908" windowHeight="121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0" i="1" l="1"/>
  <c r="D34" i="1" s="1"/>
  <c r="D38" i="1" s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6" i="1" l="1"/>
  <c r="C26" i="1" l="1"/>
  <c r="D26" i="1"/>
  <c r="F26" i="1"/>
  <c r="H26" i="1" l="1"/>
</calcChain>
</file>

<file path=xl/sharedStrings.xml><?xml version="1.0" encoding="utf-8"?>
<sst xmlns="http://schemas.openxmlformats.org/spreadsheetml/2006/main" count="37" uniqueCount="37">
  <si>
    <t>Balance</t>
  </si>
  <si>
    <t>Exp. Ratio</t>
  </si>
  <si>
    <t>Fund Cost</t>
  </si>
  <si>
    <t>FUND</t>
  </si>
  <si>
    <t>Indirect Fees</t>
  </si>
  <si>
    <t>Rev. Sharing</t>
  </si>
  <si>
    <t xml:space="preserve">Wrap Fee </t>
  </si>
  <si>
    <t>Alger Capital Appreciation Inst'l I</t>
  </si>
  <si>
    <t>AB Small Cap Growth A</t>
  </si>
  <si>
    <t>American Funds Fundamental Inv R3</t>
  </si>
  <si>
    <t>BlackRock Equity Dividend Inv A</t>
  </si>
  <si>
    <t>BlackRock Health Sciences Ops Inv A</t>
  </si>
  <si>
    <t>Columbia Income Opportunities A</t>
  </si>
  <si>
    <t>Great-West Lifetime 2015 Fund Svc</t>
  </si>
  <si>
    <t>Great-West Lifetime 2025 Fund Svc</t>
  </si>
  <si>
    <t>Great-West Lifetime 2035 Fund Svc</t>
  </si>
  <si>
    <t>Great-West Lifetime 2045 Fund Svc</t>
  </si>
  <si>
    <t>Great-West Lifetime 2055 Fund Svc</t>
  </si>
  <si>
    <t>Great-West T Rowe Price MdCp Gr Fund Inv</t>
  </si>
  <si>
    <t>Great-West US Govt Securities Fund Inv</t>
  </si>
  <si>
    <t>Invesco International Growth A</t>
  </si>
  <si>
    <t>MFS Utilities A</t>
  </si>
  <si>
    <t>PGIM Jennison Mid Cap Growth A</t>
  </si>
  <si>
    <t>PIMCO Total Return Admin</t>
  </si>
  <si>
    <t>T. Rowe Price Blue Chip Growth Adv</t>
  </si>
  <si>
    <t>Thompson Bond Fund</t>
  </si>
  <si>
    <t>Touchstone Large Cap Focused A</t>
  </si>
  <si>
    <t>PACE Mort-Backed Sec Fixed Inc Invest Y</t>
  </si>
  <si>
    <t>Key Guaranteed Portfolio Fund</t>
  </si>
  <si>
    <t>Administration Fees</t>
  </si>
  <si>
    <t>TPA Fees (if applicable)</t>
  </si>
  <si>
    <t>Financial Advisor Fees (if applicable)</t>
  </si>
  <si>
    <t>Total</t>
  </si>
  <si>
    <t>Investment Expenses</t>
  </si>
  <si>
    <t>All-In Fee</t>
  </si>
  <si>
    <t>Direct Empower Fees</t>
  </si>
  <si>
    <t>Indirect Empower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</si>
</sst>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name val="Source Serif Pro"/>
      <family val="1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color theme="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9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164" fontId="4" fillId="0" borderId="2" xfId="0" applyNumberFormat="1" applyFont="1" applyBorder="1"/>
    <xf numFmtId="0" fontId="2" fillId="0" borderId="9" xfId="0" applyFont="1" applyBorder="1"/>
    <xf numFmtId="6" fontId="2" fillId="0" borderId="10" xfId="0" applyNumberFormat="1" applyFont="1" applyBorder="1"/>
    <xf numFmtId="10" fontId="2" fillId="0" borderId="10" xfId="0" applyNumberFormat="1" applyFont="1" applyBorder="1"/>
    <xf numFmtId="164" fontId="2" fillId="2" borderId="11" xfId="0" applyNumberFormat="1" applyFont="1" applyFill="1" applyBorder="1"/>
    <xf numFmtId="0" fontId="2" fillId="0" borderId="4" xfId="0" applyFont="1" applyBorder="1"/>
    <xf numFmtId="6" fontId="2" fillId="0" borderId="3" xfId="0" applyNumberFormat="1" applyFont="1" applyBorder="1"/>
    <xf numFmtId="10" fontId="2" fillId="0" borderId="3" xfId="0" applyNumberFormat="1" applyFont="1" applyBorder="1"/>
    <xf numFmtId="164" fontId="2" fillId="0" borderId="3" xfId="0" applyNumberFormat="1" applyFont="1" applyBorder="1"/>
    <xf numFmtId="164" fontId="2" fillId="2" borderId="5" xfId="0" applyNumberFormat="1" applyFont="1" applyFill="1" applyBorder="1"/>
    <xf numFmtId="0" fontId="2" fillId="0" borderId="6" xfId="0" applyFont="1" applyBorder="1"/>
    <xf numFmtId="0" fontId="5" fillId="0" borderId="12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0" borderId="7" xfId="0" applyNumberFormat="1" applyFont="1" applyBorder="1"/>
    <xf numFmtId="10" fontId="5" fillId="0" borderId="7" xfId="0" applyNumberFormat="1" applyFont="1" applyBorder="1"/>
    <xf numFmtId="0" fontId="5" fillId="0" borderId="7" xfId="0" applyFont="1" applyBorder="1"/>
    <xf numFmtId="164" fontId="5" fillId="2" borderId="8" xfId="0" applyNumberFormat="1" applyFont="1" applyFill="1" applyBorder="1"/>
    <xf numFmtId="10" fontId="6" fillId="2" borderId="13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164" fontId="2" fillId="2" borderId="3" xfId="0" applyNumberFormat="1" applyFont="1" applyFill="1" applyBorder="1"/>
    <xf numFmtId="164" fontId="5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showGridLines="0" tabSelected="1" workbookViewId="0">
      <selection activeCell="D16" sqref="D16"/>
    </sheetView>
  </sheetViews>
  <sheetFormatPr defaultRowHeight="15" x14ac:dyDescent="0.35"/>
  <cols>
    <col min="1" max="1" width="8.88671875" style="6"/>
    <col min="2" max="2" width="64.33203125" style="6" customWidth="1"/>
    <col min="3" max="3" width="16.77734375" style="6" bestFit="1" customWidth="1"/>
    <col min="4" max="6" width="14.21875" style="6" customWidth="1"/>
    <col min="7" max="8" width="16.44140625" style="6" customWidth="1"/>
    <col min="9" max="16384" width="8.88671875" style="6"/>
  </cols>
  <sheetData>
    <row r="1" spans="2:9" ht="15.6" thickBot="1" x14ac:dyDescent="0.4"/>
    <row r="2" spans="2:9" ht="29.4" customHeight="1" thickBot="1" x14ac:dyDescent="0.5">
      <c r="B2" s="21" t="s">
        <v>3</v>
      </c>
      <c r="C2" s="22" t="s">
        <v>0</v>
      </c>
      <c r="D2" s="23" t="s">
        <v>1</v>
      </c>
      <c r="E2" s="23" t="s">
        <v>6</v>
      </c>
      <c r="F2" s="29" t="s">
        <v>2</v>
      </c>
      <c r="G2" s="23" t="s">
        <v>5</v>
      </c>
      <c r="H2" s="24" t="s">
        <v>4</v>
      </c>
    </row>
    <row r="3" spans="2:9" x14ac:dyDescent="0.35">
      <c r="B3" s="11" t="s">
        <v>7</v>
      </c>
      <c r="C3" s="12">
        <v>80065</v>
      </c>
      <c r="D3" s="13">
        <v>1.15E-2</v>
      </c>
      <c r="E3" s="13">
        <v>5.0000000000000001E-3</v>
      </c>
      <c r="F3" s="30">
        <f>(D3+E3)*C3</f>
        <v>1321.0725</v>
      </c>
      <c r="G3" s="13">
        <v>5.0000000000000001E-3</v>
      </c>
      <c r="H3" s="14">
        <f>(E3+G3)*C3</f>
        <v>800.65</v>
      </c>
      <c r="I3" s="5"/>
    </row>
    <row r="4" spans="2:9" x14ac:dyDescent="0.35">
      <c r="B4" s="15" t="s">
        <v>8</v>
      </c>
      <c r="C4" s="16">
        <v>134680</v>
      </c>
      <c r="D4" s="17">
        <v>1.17E-2</v>
      </c>
      <c r="E4" s="17">
        <v>5.0000000000000001E-3</v>
      </c>
      <c r="F4" s="31">
        <f t="shared" ref="F4:F24" si="0">(D4+E4)*C4</f>
        <v>2249.1559999999999</v>
      </c>
      <c r="G4" s="17">
        <v>5.0000000000000001E-3</v>
      </c>
      <c r="H4" s="19">
        <f t="shared" ref="H4:H24" si="1">(E4+G4)*C4</f>
        <v>1346.8</v>
      </c>
      <c r="I4" s="5"/>
    </row>
    <row r="5" spans="2:9" x14ac:dyDescent="0.35">
      <c r="B5" s="15" t="s">
        <v>9</v>
      </c>
      <c r="C5" s="16">
        <v>240824</v>
      </c>
      <c r="D5" s="17">
        <v>9.4999999999999998E-3</v>
      </c>
      <c r="E5" s="17">
        <v>5.0000000000000001E-3</v>
      </c>
      <c r="F5" s="31">
        <f t="shared" si="0"/>
        <v>3491.9479999999999</v>
      </c>
      <c r="G5" s="17">
        <v>6.5000000000000006E-3</v>
      </c>
      <c r="H5" s="19">
        <f t="shared" si="1"/>
        <v>2769.4760000000001</v>
      </c>
      <c r="I5" s="5"/>
    </row>
    <row r="6" spans="2:9" x14ac:dyDescent="0.35">
      <c r="B6" s="15" t="s">
        <v>10</v>
      </c>
      <c r="C6" s="16">
        <v>143048</v>
      </c>
      <c r="D6" s="17">
        <v>9.7000000000000003E-3</v>
      </c>
      <c r="E6" s="17">
        <v>5.0000000000000001E-3</v>
      </c>
      <c r="F6" s="31">
        <f t="shared" si="0"/>
        <v>2102.8056000000001</v>
      </c>
      <c r="G6" s="17">
        <v>5.0000000000000001E-3</v>
      </c>
      <c r="H6" s="19">
        <f t="shared" si="1"/>
        <v>1430.48</v>
      </c>
      <c r="I6" s="5"/>
    </row>
    <row r="7" spans="2:9" x14ac:dyDescent="0.35">
      <c r="B7" s="15" t="s">
        <v>11</v>
      </c>
      <c r="C7" s="16">
        <v>78902</v>
      </c>
      <c r="D7" s="17">
        <v>1.1299999999999999E-2</v>
      </c>
      <c r="E7" s="17">
        <v>5.0000000000000001E-3</v>
      </c>
      <c r="F7" s="31">
        <f t="shared" si="0"/>
        <v>1286.1025999999999</v>
      </c>
      <c r="G7" s="17">
        <v>5.0000000000000001E-3</v>
      </c>
      <c r="H7" s="19">
        <f t="shared" si="1"/>
        <v>789.02</v>
      </c>
      <c r="I7" s="5"/>
    </row>
    <row r="8" spans="2:9" x14ac:dyDescent="0.35">
      <c r="B8" s="15" t="s">
        <v>12</v>
      </c>
      <c r="C8" s="16">
        <v>115174</v>
      </c>
      <c r="D8" s="17">
        <v>1.03E-2</v>
      </c>
      <c r="E8" s="17">
        <v>5.0000000000000001E-3</v>
      </c>
      <c r="F8" s="31">
        <f t="shared" si="0"/>
        <v>1762.1622000000002</v>
      </c>
      <c r="G8" s="17">
        <v>5.0000000000000001E-3</v>
      </c>
      <c r="H8" s="19">
        <f t="shared" si="1"/>
        <v>1151.74</v>
      </c>
      <c r="I8" s="5"/>
    </row>
    <row r="9" spans="2:9" x14ac:dyDescent="0.35">
      <c r="B9" s="15" t="s">
        <v>13</v>
      </c>
      <c r="C9" s="16">
        <v>0</v>
      </c>
      <c r="D9" s="17">
        <v>9.1999999999999998E-3</v>
      </c>
      <c r="E9" s="17">
        <v>5.0000000000000001E-3</v>
      </c>
      <c r="F9" s="31">
        <f t="shared" si="0"/>
        <v>0</v>
      </c>
      <c r="G9" s="17">
        <v>4.5000000000000005E-3</v>
      </c>
      <c r="H9" s="19">
        <f t="shared" si="1"/>
        <v>0</v>
      </c>
      <c r="I9" s="5"/>
    </row>
    <row r="10" spans="2:9" x14ac:dyDescent="0.35">
      <c r="B10" s="15" t="s">
        <v>14</v>
      </c>
      <c r="C10" s="16">
        <v>2268</v>
      </c>
      <c r="D10" s="17">
        <v>9.5999999999999992E-3</v>
      </c>
      <c r="E10" s="17">
        <v>5.0000000000000001E-3</v>
      </c>
      <c r="F10" s="31">
        <f t="shared" si="0"/>
        <v>33.112799999999993</v>
      </c>
      <c r="G10" s="17">
        <v>4.5000000000000005E-3</v>
      </c>
      <c r="H10" s="19">
        <f t="shared" si="1"/>
        <v>21.546000000000003</v>
      </c>
      <c r="I10" s="5"/>
    </row>
    <row r="11" spans="2:9" x14ac:dyDescent="0.35">
      <c r="B11" s="15" t="s">
        <v>15</v>
      </c>
      <c r="C11" s="16">
        <v>12324</v>
      </c>
      <c r="D11" s="17">
        <v>0.01</v>
      </c>
      <c r="E11" s="17">
        <v>5.0000000000000001E-3</v>
      </c>
      <c r="F11" s="31">
        <f t="shared" si="0"/>
        <v>184.85999999999999</v>
      </c>
      <c r="G11" s="17">
        <v>4.5000000000000005E-3</v>
      </c>
      <c r="H11" s="19">
        <f t="shared" si="1"/>
        <v>117.07800000000002</v>
      </c>
      <c r="I11" s="5"/>
    </row>
    <row r="12" spans="2:9" x14ac:dyDescent="0.35">
      <c r="B12" s="15" t="s">
        <v>16</v>
      </c>
      <c r="C12" s="16">
        <v>0</v>
      </c>
      <c r="D12" s="17">
        <v>1.0200000000000001E-2</v>
      </c>
      <c r="E12" s="17">
        <v>5.0000000000000001E-3</v>
      </c>
      <c r="F12" s="31">
        <f t="shared" si="0"/>
        <v>0</v>
      </c>
      <c r="G12" s="17">
        <v>4.5000000000000005E-3</v>
      </c>
      <c r="H12" s="19">
        <f t="shared" si="1"/>
        <v>0</v>
      </c>
      <c r="I12" s="5"/>
    </row>
    <row r="13" spans="2:9" x14ac:dyDescent="0.35">
      <c r="B13" s="15" t="s">
        <v>17</v>
      </c>
      <c r="C13" s="16">
        <v>0</v>
      </c>
      <c r="D13" s="17">
        <v>1.03E-2</v>
      </c>
      <c r="E13" s="17">
        <v>5.0000000000000001E-3</v>
      </c>
      <c r="F13" s="31">
        <f t="shared" si="0"/>
        <v>0</v>
      </c>
      <c r="G13" s="17">
        <v>4.5000000000000005E-3</v>
      </c>
      <c r="H13" s="19">
        <f t="shared" si="1"/>
        <v>0</v>
      </c>
      <c r="I13" s="5"/>
    </row>
    <row r="14" spans="2:9" x14ac:dyDescent="0.35">
      <c r="B14" s="15" t="s">
        <v>18</v>
      </c>
      <c r="C14" s="16">
        <v>271758</v>
      </c>
      <c r="D14" s="17">
        <v>1.0200000000000001E-2</v>
      </c>
      <c r="E14" s="17">
        <v>5.0000000000000001E-3</v>
      </c>
      <c r="F14" s="31">
        <f t="shared" si="0"/>
        <v>4130.7216000000008</v>
      </c>
      <c r="G14" s="17">
        <v>3.5000000000000001E-3</v>
      </c>
      <c r="H14" s="19">
        <f t="shared" si="1"/>
        <v>2309.9430000000002</v>
      </c>
      <c r="I14" s="5"/>
    </row>
    <row r="15" spans="2:9" x14ac:dyDescent="0.35">
      <c r="B15" s="15" t="s">
        <v>19</v>
      </c>
      <c r="C15" s="16">
        <v>0</v>
      </c>
      <c r="D15" s="17">
        <v>6.0000000000000001E-3</v>
      </c>
      <c r="E15" s="17">
        <v>5.0000000000000001E-3</v>
      </c>
      <c r="F15" s="31">
        <f t="shared" si="0"/>
        <v>0</v>
      </c>
      <c r="G15" s="17">
        <v>3.5000000000000001E-3</v>
      </c>
      <c r="H15" s="19">
        <f t="shared" si="1"/>
        <v>0</v>
      </c>
      <c r="I15" s="5"/>
    </row>
    <row r="16" spans="2:9" x14ac:dyDescent="0.35">
      <c r="B16" s="15" t="s">
        <v>20</v>
      </c>
      <c r="C16" s="16">
        <v>0</v>
      </c>
      <c r="D16" s="17">
        <v>1.3100000000000001E-2</v>
      </c>
      <c r="E16" s="17">
        <v>5.0000000000000001E-3</v>
      </c>
      <c r="F16" s="31">
        <f t="shared" si="0"/>
        <v>0</v>
      </c>
      <c r="G16" s="17">
        <v>5.0000000000000001E-3</v>
      </c>
      <c r="H16" s="19">
        <f t="shared" si="1"/>
        <v>0</v>
      </c>
      <c r="I16" s="5"/>
    </row>
    <row r="17" spans="2:9" x14ac:dyDescent="0.35">
      <c r="B17" s="15" t="s">
        <v>21</v>
      </c>
      <c r="C17" s="16">
        <v>0</v>
      </c>
      <c r="D17" s="17">
        <v>0.01</v>
      </c>
      <c r="E17" s="17">
        <v>5.0000000000000001E-3</v>
      </c>
      <c r="F17" s="31">
        <f t="shared" si="0"/>
        <v>0</v>
      </c>
      <c r="G17" s="17">
        <v>4.0000000000000001E-3</v>
      </c>
      <c r="H17" s="19">
        <f t="shared" si="1"/>
        <v>0</v>
      </c>
      <c r="I17" s="5"/>
    </row>
    <row r="18" spans="2:9" x14ac:dyDescent="0.35">
      <c r="B18" s="15" t="s">
        <v>22</v>
      </c>
      <c r="C18" s="16">
        <v>1998</v>
      </c>
      <c r="D18" s="17">
        <v>1.0699999999999999E-2</v>
      </c>
      <c r="E18" s="17">
        <v>5.0000000000000001E-3</v>
      </c>
      <c r="F18" s="31">
        <f t="shared" si="0"/>
        <v>31.368599999999997</v>
      </c>
      <c r="G18" s="17">
        <v>5.0000000000000001E-3</v>
      </c>
      <c r="H18" s="19">
        <f t="shared" si="1"/>
        <v>19.98</v>
      </c>
      <c r="I18" s="5"/>
    </row>
    <row r="19" spans="2:9" x14ac:dyDescent="0.35">
      <c r="B19" s="15" t="s">
        <v>23</v>
      </c>
      <c r="C19" s="16">
        <v>5667</v>
      </c>
      <c r="D19" s="17">
        <v>9.5999999999999992E-3</v>
      </c>
      <c r="E19" s="17">
        <v>5.0000000000000001E-3</v>
      </c>
      <c r="F19" s="31">
        <f t="shared" si="0"/>
        <v>82.738199999999992</v>
      </c>
      <c r="G19" s="17">
        <v>2.5000000000000001E-3</v>
      </c>
      <c r="H19" s="19">
        <f t="shared" si="1"/>
        <v>42.502499999999998</v>
      </c>
      <c r="I19" s="5"/>
    </row>
    <row r="20" spans="2:9" x14ac:dyDescent="0.35">
      <c r="B20" s="15" t="s">
        <v>24</v>
      </c>
      <c r="C20" s="16">
        <v>4954</v>
      </c>
      <c r="D20" s="17">
        <v>9.7000000000000003E-3</v>
      </c>
      <c r="E20" s="17">
        <v>5.0000000000000001E-3</v>
      </c>
      <c r="F20" s="31">
        <f t="shared" si="0"/>
        <v>72.823800000000006</v>
      </c>
      <c r="G20" s="17">
        <v>4.0000000000000001E-3</v>
      </c>
      <c r="H20" s="19">
        <f t="shared" si="1"/>
        <v>44.586000000000006</v>
      </c>
      <c r="I20" s="5"/>
    </row>
    <row r="21" spans="2:9" x14ac:dyDescent="0.35">
      <c r="B21" s="15" t="s">
        <v>25</v>
      </c>
      <c r="C21" s="16">
        <v>84683</v>
      </c>
      <c r="D21" s="17">
        <v>7.1000000000000004E-3</v>
      </c>
      <c r="E21" s="17">
        <v>5.0000000000000001E-3</v>
      </c>
      <c r="F21" s="31">
        <f t="shared" si="0"/>
        <v>1024.6642999999999</v>
      </c>
      <c r="G21" s="17">
        <v>2.5000000000000001E-3</v>
      </c>
      <c r="H21" s="19">
        <f t="shared" si="1"/>
        <v>635.12249999999995</v>
      </c>
      <c r="I21" s="5"/>
    </row>
    <row r="22" spans="2:9" x14ac:dyDescent="0.35">
      <c r="B22" s="15" t="s">
        <v>26</v>
      </c>
      <c r="C22" s="16">
        <v>78500</v>
      </c>
      <c r="D22" s="17">
        <v>1.0200000000000001E-2</v>
      </c>
      <c r="E22" s="17">
        <v>5.0000000000000001E-3</v>
      </c>
      <c r="F22" s="31">
        <f t="shared" si="0"/>
        <v>1193.2</v>
      </c>
      <c r="G22" s="17">
        <v>4.0000000000000001E-3</v>
      </c>
      <c r="H22" s="19">
        <f t="shared" si="1"/>
        <v>706.50000000000011</v>
      </c>
      <c r="I22" s="5"/>
    </row>
    <row r="23" spans="2:9" x14ac:dyDescent="0.35">
      <c r="B23" s="15" t="s">
        <v>27</v>
      </c>
      <c r="C23" s="16">
        <v>8366</v>
      </c>
      <c r="D23" s="17">
        <v>9.7999999999999997E-3</v>
      </c>
      <c r="E23" s="17">
        <v>5.0000000000000001E-3</v>
      </c>
      <c r="F23" s="31">
        <f t="shared" si="0"/>
        <v>123.8168</v>
      </c>
      <c r="G23" s="17">
        <v>3.2929715515180496E-3</v>
      </c>
      <c r="H23" s="19">
        <f t="shared" si="1"/>
        <v>69.379000000000005</v>
      </c>
      <c r="I23" s="5"/>
    </row>
    <row r="24" spans="2:9" x14ac:dyDescent="0.35">
      <c r="B24" s="15" t="s">
        <v>28</v>
      </c>
      <c r="C24" s="16">
        <v>56398</v>
      </c>
      <c r="D24" s="17">
        <v>3.5000000000000001E-3</v>
      </c>
      <c r="E24" s="17">
        <v>0</v>
      </c>
      <c r="F24" s="31">
        <f t="shared" si="0"/>
        <v>197.393</v>
      </c>
      <c r="G24" s="17">
        <v>2.5000000000000001E-3</v>
      </c>
      <c r="H24" s="19">
        <f t="shared" si="1"/>
        <v>140.995</v>
      </c>
      <c r="I24" s="5"/>
    </row>
    <row r="25" spans="2:9" x14ac:dyDescent="0.35">
      <c r="B25" s="15"/>
      <c r="C25" s="18"/>
      <c r="D25" s="17"/>
      <c r="E25" s="17"/>
      <c r="F25" s="31"/>
      <c r="G25" s="17"/>
      <c r="H25" s="19"/>
      <c r="I25" s="5"/>
    </row>
    <row r="26" spans="2:9" ht="19.8" thickBot="1" x14ac:dyDescent="0.5">
      <c r="B26" s="20"/>
      <c r="C26" s="25">
        <f>SUM(C3:C25)</f>
        <v>1319609</v>
      </c>
      <c r="D26" s="26">
        <f>AVERAGE(D3:D25)</f>
        <v>9.6909090909090903E-3</v>
      </c>
      <c r="E26" s="26">
        <f>AVERAGE(E3:E24)</f>
        <v>4.772727272727274E-3</v>
      </c>
      <c r="F26" s="32">
        <f>SUM(F3:F25)</f>
        <v>19287.946000000004</v>
      </c>
      <c r="G26" s="27"/>
      <c r="H26" s="28">
        <f>SUM(H3:H25)</f>
        <v>12395.798000000001</v>
      </c>
      <c r="I26" s="5"/>
    </row>
    <row r="28" spans="2:9" x14ac:dyDescent="0.35">
      <c r="B28" s="1" t="s">
        <v>29</v>
      </c>
      <c r="C28" s="2"/>
      <c r="D28" s="2"/>
    </row>
    <row r="29" spans="2:9" x14ac:dyDescent="0.35">
      <c r="B29" s="3" t="s">
        <v>35</v>
      </c>
      <c r="C29" s="4"/>
      <c r="D29" s="5">
        <v>0</v>
      </c>
    </row>
    <row r="30" spans="2:9" x14ac:dyDescent="0.35">
      <c r="B30" s="6" t="s">
        <v>36</v>
      </c>
      <c r="D30" s="5">
        <f>H26</f>
        <v>12395.798000000001</v>
      </c>
    </row>
    <row r="31" spans="2:9" x14ac:dyDescent="0.35">
      <c r="B31" s="3" t="s">
        <v>30</v>
      </c>
      <c r="C31" s="4"/>
      <c r="D31" s="5">
        <v>0</v>
      </c>
    </row>
    <row r="32" spans="2:9" x14ac:dyDescent="0.35">
      <c r="B32" s="6" t="s">
        <v>31</v>
      </c>
      <c r="D32" s="5">
        <v>0</v>
      </c>
    </row>
    <row r="33" spans="2:4" x14ac:dyDescent="0.35">
      <c r="D33" s="5"/>
    </row>
    <row r="34" spans="2:4" x14ac:dyDescent="0.35">
      <c r="B34" s="2" t="s">
        <v>32</v>
      </c>
      <c r="C34" s="2"/>
      <c r="D34" s="7">
        <f>SUM(D29:D33)</f>
        <v>12395.798000000001</v>
      </c>
    </row>
    <row r="35" spans="2:4" x14ac:dyDescent="0.35">
      <c r="D35" s="5"/>
    </row>
    <row r="36" spans="2:4" x14ac:dyDescent="0.35">
      <c r="B36" s="2" t="s">
        <v>33</v>
      </c>
      <c r="C36" s="2"/>
      <c r="D36" s="7">
        <f>F26-H26</f>
        <v>6892.1480000000029</v>
      </c>
    </row>
    <row r="37" spans="2:4" x14ac:dyDescent="0.35">
      <c r="D37" s="5"/>
    </row>
    <row r="38" spans="2:4" ht="15.6" thickBot="1" x14ac:dyDescent="0.4">
      <c r="B38" s="8" t="s">
        <v>34</v>
      </c>
      <c r="C38" s="9"/>
      <c r="D38" s="10">
        <f>SUM(D33:D37)</f>
        <v>19287.946000000004</v>
      </c>
    </row>
    <row r="39" spans="2:4" ht="15.6" thickTop="1" x14ac:dyDescent="0.3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2020-06-19T15:56:24Z</dcterms:modified>
</cp:coreProperties>
</file>