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MassMutual/"/>
    </mc:Choice>
  </mc:AlternateContent>
  <xr:revisionPtr revIDLastSave="8" documentId="13_ncr:1_{43686A60-01B3-45CB-ACA9-600DA6445DE3}" xr6:coauthVersionLast="45" xr6:coauthVersionMax="45" xr10:uidLastSave="{B5FD2F7C-EADF-4C70-903E-2322B640F144}"/>
  <bookViews>
    <workbookView xWindow="48" yWindow="732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29" i="1"/>
  <c r="D33" i="1"/>
  <c r="D37" i="1" s="1"/>
  <c r="F3" i="1" l="1"/>
  <c r="H3" i="1"/>
  <c r="F4" i="1"/>
  <c r="H4" i="1"/>
  <c r="F5" i="1"/>
  <c r="H5" i="1"/>
  <c r="F6" i="1"/>
  <c r="H6" i="1"/>
  <c r="H23" i="1" l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7" i="1" l="1"/>
  <c r="H8" i="1"/>
  <c r="F7" i="1"/>
  <c r="F8" i="1"/>
  <c r="C25" i="1" l="1"/>
  <c r="D25" i="1"/>
  <c r="F25" i="1"/>
  <c r="H25" i="1" l="1"/>
</calcChain>
</file>

<file path=xl/sharedStrings.xml><?xml version="1.0" encoding="utf-8"?>
<sst xmlns="http://schemas.openxmlformats.org/spreadsheetml/2006/main" count="36" uniqueCount="36">
  <si>
    <t>Balance</t>
  </si>
  <si>
    <t>Exp. Ratio</t>
  </si>
  <si>
    <t>Fund Cost</t>
  </si>
  <si>
    <t>Indirect Fees</t>
  </si>
  <si>
    <t xml:space="preserve">Wrap Fee </t>
  </si>
  <si>
    <t>Rev Sharing</t>
  </si>
  <si>
    <t>Fund Name</t>
  </si>
  <si>
    <t>American Funds 2020 Trgt Date Retire R3</t>
  </si>
  <si>
    <t>American Funds 2025 Trgt Date Retire R3</t>
  </si>
  <si>
    <t xml:space="preserve">American Funds AMCAP R3   </t>
  </si>
  <si>
    <t xml:space="preserve">American Funds American Balanced R3  </t>
  </si>
  <si>
    <t xml:space="preserve">American Funds Capital World Gr&amp;Inc R3 </t>
  </si>
  <si>
    <t xml:space="preserve">BlackRock Total Return Inv A  </t>
  </si>
  <si>
    <t xml:space="preserve">Eaton Vance Atlanta Capital SMID-Cap A </t>
  </si>
  <si>
    <t xml:space="preserve">FIXED ACCOUNT     </t>
  </si>
  <si>
    <t xml:space="preserve">Franklin Mutual Global Discovery A  </t>
  </si>
  <si>
    <t xml:space="preserve">Goldman Sachs High Yield A  </t>
  </si>
  <si>
    <t xml:space="preserve">Hartford International Opportunities R4   </t>
  </si>
  <si>
    <t xml:space="preserve">Hartford MidCap Value R4   </t>
  </si>
  <si>
    <t xml:space="preserve">Invesco Diversified Dividend A   </t>
  </si>
  <si>
    <t xml:space="preserve">Invesco Equity and Income A  </t>
  </si>
  <si>
    <t xml:space="preserve">Invesco Global Real Estate A  </t>
  </si>
  <si>
    <t xml:space="preserve">Invesco Real Estate A   </t>
  </si>
  <si>
    <t xml:space="preserve">Lord Abbett Value Opportunities R4  </t>
  </si>
  <si>
    <t xml:space="preserve">MFS Blended Research Core Equity R3 </t>
  </si>
  <si>
    <t xml:space="preserve">MM S&amp;P 500 Index R4  </t>
  </si>
  <si>
    <t xml:space="preserve">Oppenheimer Intermediate Income A   </t>
  </si>
  <si>
    <t>Wells Fargo Special Mid Cap Value A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</si>
  <si>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</si>
  <si>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</si>
  <si>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</si>
  <si>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</si>
  <si>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</si>
  <si>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</si>
  <si>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MassMutual Fees</t>
  </si>
  <si>
    <t>Indirect MassMutual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</si>
</sst>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8"/>
  <sheetViews>
    <sheetView showGridLines="0" tabSelected="1" topLeftCell="A11" zoomScale="91" workbookViewId="0">
      <selection activeCell="B30" sqref="B30"/>
    </sheetView>
  </sheetViews>
  <sheetFormatPr defaultRowHeight="14.4" x14ac:dyDescent="0.3"/>
  <cols>
    <col min="2" max="2" width="64.33203125" customWidth="1"/>
    <col min="3" max="3" width="17.109375" customWidth="1"/>
    <col min="4" max="4" width="12.6640625" customWidth="1"/>
    <col min="5" max="5" width="10" bestFit="1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4" t="s">
        <v>6</v>
      </c>
      <c r="C2" s="25" t="s">
        <v>0</v>
      </c>
      <c r="D2" s="26" t="s">
        <v>1</v>
      </c>
      <c r="E2" s="26" t="s">
        <v>4</v>
      </c>
      <c r="F2" s="27" t="s">
        <v>2</v>
      </c>
      <c r="G2" s="26" t="s">
        <v>5</v>
      </c>
      <c r="H2" s="28" t="s">
        <v>3</v>
      </c>
    </row>
    <row r="3" spans="2:18" ht="15" x14ac:dyDescent="0.35">
      <c r="B3" s="17" t="s">
        <v>7</v>
      </c>
      <c r="C3" s="18">
        <v>0</v>
      </c>
      <c r="D3" s="19">
        <v>9.8999999999999991E-3</v>
      </c>
      <c r="E3" s="19">
        <v>2E-3</v>
      </c>
      <c r="F3" s="21">
        <f t="shared" ref="F3:F8" si="0">(D3+E3)*C3</f>
        <v>0</v>
      </c>
      <c r="G3" s="19">
        <v>5.0000000000000001E-3</v>
      </c>
      <c r="H3" s="20">
        <f>(E3+G3)*C3</f>
        <v>0</v>
      </c>
      <c r="I3" s="2"/>
      <c r="Q3" s="1"/>
      <c r="R3" s="1"/>
    </row>
    <row r="4" spans="2:18" ht="15" x14ac:dyDescent="0.35">
      <c r="B4" s="10" t="s">
        <v>8</v>
      </c>
      <c r="C4" s="8">
        <v>10156.51</v>
      </c>
      <c r="D4" s="9">
        <v>1.01E-2</v>
      </c>
      <c r="E4" s="9">
        <v>2E-3</v>
      </c>
      <c r="F4" s="21">
        <f t="shared" si="0"/>
        <v>122.893771</v>
      </c>
      <c r="G4" s="19">
        <v>5.0000000000000001E-3</v>
      </c>
      <c r="H4" s="20">
        <f t="shared" ref="H4:H8" si="1">(E4+G4)*C4</f>
        <v>71.095570000000009</v>
      </c>
      <c r="I4" s="2"/>
      <c r="Q4" s="1"/>
      <c r="R4" s="1"/>
    </row>
    <row r="5" spans="2:18" ht="15" x14ac:dyDescent="0.35">
      <c r="B5" s="10" t="s">
        <v>9</v>
      </c>
      <c r="C5" s="8">
        <v>6869.07</v>
      </c>
      <c r="D5" s="9">
        <v>1.0200000000000001E-2</v>
      </c>
      <c r="E5" s="9">
        <v>2E-3</v>
      </c>
      <c r="F5" s="21">
        <f t="shared" si="0"/>
        <v>83.802654000000004</v>
      </c>
      <c r="G5" s="19">
        <v>5.0000000000000001E-3</v>
      </c>
      <c r="H5" s="20">
        <f t="shared" si="1"/>
        <v>48.083489999999998</v>
      </c>
      <c r="I5" s="2"/>
      <c r="Q5" s="1"/>
      <c r="R5" s="1"/>
    </row>
    <row r="6" spans="2:18" ht="15" x14ac:dyDescent="0.35">
      <c r="B6" s="10" t="s">
        <v>10</v>
      </c>
      <c r="C6" s="8">
        <v>15479.22</v>
      </c>
      <c r="D6" s="9">
        <v>9.300000000000001E-3</v>
      </c>
      <c r="E6" s="9">
        <v>2E-3</v>
      </c>
      <c r="F6" s="21">
        <f t="shared" si="0"/>
        <v>174.91518600000001</v>
      </c>
      <c r="G6" s="19">
        <v>5.0000000000000001E-3</v>
      </c>
      <c r="H6" s="20">
        <f t="shared" si="1"/>
        <v>108.35454</v>
      </c>
      <c r="I6" s="2"/>
      <c r="Q6" s="1"/>
      <c r="R6" s="1"/>
    </row>
    <row r="7" spans="2:18" ht="15" x14ac:dyDescent="0.35">
      <c r="B7" s="10" t="s">
        <v>11</v>
      </c>
      <c r="C7" s="8">
        <v>70587.06</v>
      </c>
      <c r="D7" s="9">
        <v>1.09E-2</v>
      </c>
      <c r="E7" s="9">
        <v>2E-3</v>
      </c>
      <c r="F7" s="21">
        <f t="shared" si="0"/>
        <v>910.57307400000002</v>
      </c>
      <c r="G7" s="19">
        <v>5.0000000000000001E-3</v>
      </c>
      <c r="H7" s="20">
        <f t="shared" si="1"/>
        <v>494.10942</v>
      </c>
      <c r="I7" s="2"/>
      <c r="Q7" s="1"/>
      <c r="R7" s="1"/>
    </row>
    <row r="8" spans="2:18" ht="15" x14ac:dyDescent="0.35">
      <c r="B8" s="10" t="s">
        <v>12</v>
      </c>
      <c r="C8" s="8">
        <v>11463.88</v>
      </c>
      <c r="D8" s="9">
        <v>7.9000000000000008E-3</v>
      </c>
      <c r="E8" s="9">
        <v>2E-3</v>
      </c>
      <c r="F8" s="21">
        <f t="shared" si="0"/>
        <v>113.492412</v>
      </c>
      <c r="G8" s="19">
        <v>2.5000000000000001E-3</v>
      </c>
      <c r="H8" s="20">
        <f t="shared" si="1"/>
        <v>51.58746</v>
      </c>
      <c r="I8" s="2"/>
      <c r="Q8" s="1"/>
      <c r="R8" s="1"/>
    </row>
    <row r="9" spans="2:18" ht="15" x14ac:dyDescent="0.35">
      <c r="B9" s="10" t="s">
        <v>13</v>
      </c>
      <c r="C9" s="8">
        <v>9639.68</v>
      </c>
      <c r="D9" s="9">
        <v>1.1599999999999999E-2</v>
      </c>
      <c r="E9" s="9">
        <v>2E-3</v>
      </c>
      <c r="F9" s="21">
        <f t="shared" ref="F9:F23" si="2">(D9+E9)*C9</f>
        <v>131.099648</v>
      </c>
      <c r="G9" s="19">
        <v>2.5000000000000001E-3</v>
      </c>
      <c r="H9" s="20">
        <f t="shared" ref="H9:H23" si="3">(E9+G9)*C9</f>
        <v>43.378560000000007</v>
      </c>
      <c r="I9" s="2"/>
      <c r="Q9" s="1"/>
      <c r="R9" s="1"/>
    </row>
    <row r="10" spans="2:18" ht="15" x14ac:dyDescent="0.35">
      <c r="B10" s="10" t="s">
        <v>14</v>
      </c>
      <c r="C10" s="8">
        <v>0</v>
      </c>
      <c r="D10" s="9">
        <v>0</v>
      </c>
      <c r="E10" s="9">
        <v>0</v>
      </c>
      <c r="F10" s="21">
        <f t="shared" si="2"/>
        <v>0</v>
      </c>
      <c r="G10" s="19">
        <v>0</v>
      </c>
      <c r="H10" s="20">
        <f t="shared" si="3"/>
        <v>0</v>
      </c>
      <c r="I10" s="2"/>
      <c r="Q10" s="1"/>
      <c r="R10" s="1"/>
    </row>
    <row r="11" spans="2:18" ht="15" x14ac:dyDescent="0.35">
      <c r="B11" s="10" t="s">
        <v>15</v>
      </c>
      <c r="C11" s="8">
        <v>8628.57</v>
      </c>
      <c r="D11" s="9">
        <v>1.2199999999999999E-2</v>
      </c>
      <c r="E11" s="9">
        <v>2E-3</v>
      </c>
      <c r="F11" s="21">
        <f t="shared" si="2"/>
        <v>122.52569399999999</v>
      </c>
      <c r="G11" s="19">
        <v>2.5000000000000001E-3</v>
      </c>
      <c r="H11" s="20">
        <f t="shared" si="3"/>
        <v>38.828565000000005</v>
      </c>
      <c r="I11" s="2"/>
      <c r="Q11" s="1"/>
      <c r="R11" s="1"/>
    </row>
    <row r="12" spans="2:18" ht="15" x14ac:dyDescent="0.35">
      <c r="B12" s="10" t="s">
        <v>16</v>
      </c>
      <c r="C12" s="8">
        <v>1972.46</v>
      </c>
      <c r="D12" s="9">
        <v>1.0200000000000001E-2</v>
      </c>
      <c r="E12" s="9">
        <v>2E-3</v>
      </c>
      <c r="F12" s="21">
        <f t="shared" si="2"/>
        <v>24.064012000000002</v>
      </c>
      <c r="G12" s="19">
        <v>2.5000000000000001E-3</v>
      </c>
      <c r="H12" s="20">
        <f t="shared" si="3"/>
        <v>8.8760700000000003</v>
      </c>
      <c r="I12" s="2"/>
      <c r="Q12" s="1"/>
      <c r="R12" s="1"/>
    </row>
    <row r="13" spans="2:18" ht="15" x14ac:dyDescent="0.35">
      <c r="B13" s="10" t="s">
        <v>17</v>
      </c>
      <c r="C13" s="8">
        <v>4356</v>
      </c>
      <c r="D13" s="9">
        <v>1.1200000000000002E-2</v>
      </c>
      <c r="E13" s="9">
        <v>2E-3</v>
      </c>
      <c r="F13" s="21">
        <f t="shared" si="2"/>
        <v>57.499200000000009</v>
      </c>
      <c r="G13" s="19">
        <v>2.5000000000000001E-3</v>
      </c>
      <c r="H13" s="20">
        <f t="shared" si="3"/>
        <v>19.602000000000004</v>
      </c>
      <c r="I13" s="2"/>
      <c r="Q13" s="1"/>
      <c r="R13" s="1"/>
    </row>
    <row r="14" spans="2:18" ht="15" x14ac:dyDescent="0.35">
      <c r="B14" s="10" t="s">
        <v>18</v>
      </c>
      <c r="C14" s="8">
        <v>8672.92</v>
      </c>
      <c r="D14" s="9">
        <v>1.2199999999999999E-2</v>
      </c>
      <c r="E14" s="9">
        <v>2E-3</v>
      </c>
      <c r="F14" s="21">
        <f t="shared" si="2"/>
        <v>123.15546399999999</v>
      </c>
      <c r="G14" s="19">
        <v>2.5000000000000001E-3</v>
      </c>
      <c r="H14" s="20">
        <f t="shared" si="3"/>
        <v>39.028140000000008</v>
      </c>
      <c r="I14" s="2"/>
      <c r="Q14" s="1"/>
      <c r="R14" s="1"/>
    </row>
    <row r="15" spans="2:18" ht="15" x14ac:dyDescent="0.35">
      <c r="B15" s="10" t="s">
        <v>19</v>
      </c>
      <c r="C15" s="8">
        <v>59327.63</v>
      </c>
      <c r="D15" s="9">
        <v>8.1000000000000013E-3</v>
      </c>
      <c r="E15" s="9">
        <v>2E-3</v>
      </c>
      <c r="F15" s="21">
        <f t="shared" si="2"/>
        <v>599.20906300000001</v>
      </c>
      <c r="G15" s="19">
        <v>2.5000000000000001E-3</v>
      </c>
      <c r="H15" s="20">
        <f t="shared" si="3"/>
        <v>266.974335</v>
      </c>
      <c r="I15" s="2"/>
      <c r="Q15" s="1"/>
      <c r="R15" s="1"/>
    </row>
    <row r="16" spans="2:18" ht="15" x14ac:dyDescent="0.35">
      <c r="B16" s="10" t="s">
        <v>20</v>
      </c>
      <c r="C16" s="8">
        <v>9455.1299999999992</v>
      </c>
      <c r="D16" s="9">
        <v>7.8000000000000005E-3</v>
      </c>
      <c r="E16" s="9">
        <v>2E-3</v>
      </c>
      <c r="F16" s="21">
        <f t="shared" si="2"/>
        <v>92.660273999999987</v>
      </c>
      <c r="G16" s="19">
        <v>2.5000000000000001E-3</v>
      </c>
      <c r="H16" s="20">
        <f t="shared" si="3"/>
        <v>42.548085</v>
      </c>
      <c r="I16" s="2"/>
      <c r="Q16" s="1"/>
      <c r="R16" s="1"/>
    </row>
    <row r="17" spans="2:18" ht="15" x14ac:dyDescent="0.35">
      <c r="B17" s="10" t="s">
        <v>21</v>
      </c>
      <c r="C17" s="8">
        <v>71.540000000000006</v>
      </c>
      <c r="D17" s="9">
        <v>1.2699999999999999E-2</v>
      </c>
      <c r="E17" s="9">
        <v>2E-3</v>
      </c>
      <c r="F17" s="21">
        <f t="shared" si="2"/>
        <v>1.0516380000000001</v>
      </c>
      <c r="G17" s="19">
        <v>2.5000000000000001E-3</v>
      </c>
      <c r="H17" s="20">
        <f t="shared" si="3"/>
        <v>0.32193000000000005</v>
      </c>
      <c r="I17" s="2"/>
      <c r="Q17" s="1"/>
      <c r="R17" s="1"/>
    </row>
    <row r="18" spans="2:18" ht="15" x14ac:dyDescent="0.35">
      <c r="B18" s="10" t="s">
        <v>22</v>
      </c>
      <c r="C18" s="8">
        <v>0</v>
      </c>
      <c r="D18" s="9">
        <v>1.2699999999999999E-2</v>
      </c>
      <c r="E18" s="9">
        <v>2E-3</v>
      </c>
      <c r="F18" s="21">
        <f t="shared" si="2"/>
        <v>0</v>
      </c>
      <c r="G18" s="19">
        <v>2.5000000000000001E-3</v>
      </c>
      <c r="H18" s="20">
        <f t="shared" si="3"/>
        <v>0</v>
      </c>
      <c r="I18" s="2"/>
      <c r="Q18" s="1"/>
      <c r="R18" s="1"/>
    </row>
    <row r="19" spans="2:18" ht="15" x14ac:dyDescent="0.35">
      <c r="B19" s="10" t="s">
        <v>23</v>
      </c>
      <c r="C19" s="8">
        <v>20216.53</v>
      </c>
      <c r="D19" s="9">
        <v>1.11E-2</v>
      </c>
      <c r="E19" s="9">
        <v>2E-3</v>
      </c>
      <c r="F19" s="21">
        <f t="shared" si="2"/>
        <v>264.83654300000001</v>
      </c>
      <c r="G19" s="19">
        <v>2.5000000000000001E-3</v>
      </c>
      <c r="H19" s="20">
        <f t="shared" si="3"/>
        <v>90.974385000000012</v>
      </c>
      <c r="I19" s="2"/>
      <c r="Q19" s="1"/>
      <c r="R19" s="1"/>
    </row>
    <row r="20" spans="2:18" ht="15" x14ac:dyDescent="0.35">
      <c r="B20" s="10" t="s">
        <v>24</v>
      </c>
      <c r="C20" s="8">
        <v>10996.44</v>
      </c>
      <c r="D20" s="9">
        <v>7.4000000000000003E-3</v>
      </c>
      <c r="E20" s="9">
        <v>2E-3</v>
      </c>
      <c r="F20" s="21">
        <f t="shared" si="2"/>
        <v>103.36653600000001</v>
      </c>
      <c r="G20" s="19">
        <v>2.5000000000000001E-3</v>
      </c>
      <c r="H20" s="20">
        <f t="shared" si="3"/>
        <v>49.48398000000001</v>
      </c>
      <c r="I20" s="2"/>
      <c r="Q20" s="1"/>
      <c r="R20" s="1"/>
    </row>
    <row r="21" spans="2:18" ht="15" x14ac:dyDescent="0.35">
      <c r="B21" s="10" t="s">
        <v>25</v>
      </c>
      <c r="C21" s="8">
        <v>892813.01</v>
      </c>
      <c r="D21" s="9">
        <v>6.1999999999999998E-3</v>
      </c>
      <c r="E21" s="9">
        <v>2E-3</v>
      </c>
      <c r="F21" s="21">
        <f t="shared" si="2"/>
        <v>7321.0666819999988</v>
      </c>
      <c r="G21" s="19">
        <v>2.5000000000000001E-3</v>
      </c>
      <c r="H21" s="20">
        <f t="shared" si="3"/>
        <v>4017.6585450000007</v>
      </c>
      <c r="I21" s="2"/>
      <c r="Q21" s="1"/>
      <c r="R21" s="1"/>
    </row>
    <row r="22" spans="2:18" ht="15" x14ac:dyDescent="0.35">
      <c r="B22" s="10" t="s">
        <v>26</v>
      </c>
      <c r="C22" s="8">
        <v>47844.639999999999</v>
      </c>
      <c r="D22" s="9">
        <v>7.4999999999999997E-3</v>
      </c>
      <c r="E22" s="9">
        <v>2E-3</v>
      </c>
      <c r="F22" s="21">
        <f t="shared" si="2"/>
        <v>454.52407999999997</v>
      </c>
      <c r="G22" s="19">
        <v>2.5000000000000001E-3</v>
      </c>
      <c r="H22" s="20">
        <f t="shared" si="3"/>
        <v>215.30088000000003</v>
      </c>
      <c r="I22" s="2"/>
      <c r="Q22" s="1"/>
      <c r="R22" s="1"/>
    </row>
    <row r="23" spans="2:18" ht="15" x14ac:dyDescent="0.35">
      <c r="B23" s="10" t="s">
        <v>27</v>
      </c>
      <c r="C23" s="8">
        <v>48529.88</v>
      </c>
      <c r="D23" s="9">
        <v>1.1599999999999999E-2</v>
      </c>
      <c r="E23" s="9">
        <v>2E-3</v>
      </c>
      <c r="F23" s="21">
        <f t="shared" si="2"/>
        <v>660.00636799999995</v>
      </c>
      <c r="G23" s="19">
        <v>0</v>
      </c>
      <c r="H23" s="20">
        <f t="shared" si="3"/>
        <v>97.059759999999997</v>
      </c>
      <c r="I23" s="2"/>
      <c r="Q23" s="1"/>
      <c r="R23" s="1"/>
    </row>
    <row r="24" spans="2:18" ht="15" x14ac:dyDescent="0.35">
      <c r="B24" s="10"/>
      <c r="C24" s="8"/>
      <c r="D24" s="9"/>
      <c r="E24" s="9"/>
      <c r="F24" s="22"/>
      <c r="G24" s="9"/>
      <c r="H24" s="11"/>
      <c r="Q24" s="1"/>
      <c r="R24" s="1"/>
    </row>
    <row r="25" spans="2:18" ht="19.8" thickBot="1" x14ac:dyDescent="0.5">
      <c r="B25" s="12"/>
      <c r="C25" s="13">
        <f>SUM(C3:C24)</f>
        <v>1237080.17</v>
      </c>
      <c r="D25" s="14">
        <f>AVERAGE(D3:D24)</f>
        <v>9.561904761904761E-3</v>
      </c>
      <c r="E25" s="14"/>
      <c r="F25" s="23">
        <f>SUM(F3:F24)</f>
        <v>11360.742298999998</v>
      </c>
      <c r="G25" s="15"/>
      <c r="H25" s="16">
        <f>SUM(H3:H24)</f>
        <v>5703.2657150000005</v>
      </c>
      <c r="I25" s="2"/>
      <c r="Q25" s="1"/>
      <c r="R25" s="1"/>
    </row>
    <row r="26" spans="2:18" x14ac:dyDescent="0.3">
      <c r="Q26" s="1"/>
      <c r="R26" s="1"/>
    </row>
    <row r="27" spans="2:18" ht="15" x14ac:dyDescent="0.35">
      <c r="B27" s="6" t="s">
        <v>28</v>
      </c>
      <c r="C27" s="7"/>
      <c r="D27" s="7"/>
    </row>
    <row r="28" spans="2:18" ht="15" x14ac:dyDescent="0.35">
      <c r="B28" s="29" t="s">
        <v>34</v>
      </c>
      <c r="C28" s="30"/>
      <c r="D28" s="4">
        <v>0</v>
      </c>
    </row>
    <row r="29" spans="2:18" ht="15" x14ac:dyDescent="0.35">
      <c r="B29" s="3" t="s">
        <v>35</v>
      </c>
      <c r="C29" s="3"/>
      <c r="D29" s="4">
        <f>H25</f>
        <v>5703.2657150000005</v>
      </c>
    </row>
    <row r="30" spans="2:18" ht="15" x14ac:dyDescent="0.35">
      <c r="B30" s="29" t="s">
        <v>29</v>
      </c>
      <c r="C30" s="30"/>
      <c r="D30" s="4">
        <v>0</v>
      </c>
    </row>
    <row r="31" spans="2:18" ht="15" x14ac:dyDescent="0.35">
      <c r="B31" s="3" t="s">
        <v>30</v>
      </c>
      <c r="C31" s="3"/>
      <c r="D31" s="4">
        <v>0</v>
      </c>
    </row>
    <row r="32" spans="2:18" ht="15" x14ac:dyDescent="0.35">
      <c r="B32" s="3"/>
      <c r="C32" s="3"/>
      <c r="D32" s="4"/>
    </row>
    <row r="33" spans="2:4" ht="15" x14ac:dyDescent="0.35">
      <c r="B33" s="7" t="s">
        <v>31</v>
      </c>
      <c r="C33" s="7"/>
      <c r="D33" s="31">
        <f>SUM(D28:D32)</f>
        <v>5703.2657150000005</v>
      </c>
    </row>
    <row r="34" spans="2:4" ht="15" x14ac:dyDescent="0.35">
      <c r="B34" s="3"/>
      <c r="C34" s="3"/>
      <c r="D34" s="4"/>
    </row>
    <row r="35" spans="2:4" ht="15" x14ac:dyDescent="0.35">
      <c r="B35" s="7" t="s">
        <v>32</v>
      </c>
      <c r="C35" s="7"/>
      <c r="D35" s="31">
        <f>F25-H25</f>
        <v>5657.4765839999973</v>
      </c>
    </row>
    <row r="36" spans="2:4" ht="15" x14ac:dyDescent="0.35">
      <c r="B36" s="3"/>
      <c r="C36" s="3"/>
      <c r="D36" s="4"/>
    </row>
    <row r="37" spans="2:4" ht="15.6" thickBot="1" x14ac:dyDescent="0.4">
      <c r="B37" s="32" t="s">
        <v>33</v>
      </c>
      <c r="C37" s="5"/>
      <c r="D37" s="33">
        <f>SUM(D32:D36)</f>
        <v>11360.742298999998</v>
      </c>
    </row>
    <row r="38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2020-06-18T20:45:59Z</dcterms:modified>
</cp:coreProperties>
</file>