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946833bb15504ec5/My Career/StorySell/Clients ^0 Prospects/Employee Fiduciary/Content Marketing/Provider Fee Disclosure Articles/Ascensus/"/>
    </mc:Choice>
  </mc:AlternateContent>
  <xr:revisionPtr revIDLastSave="3" documentId="13_ncr:1_{784F6B9E-4F73-4344-8EAD-D524E9FF9CD3}" xr6:coauthVersionLast="45" xr6:coauthVersionMax="45" xr10:uidLastSave="{E929A8B6-731A-4409-B5FE-79BA8D633E0C}"/>
  <bookViews>
    <workbookView xWindow="84" yWindow="96" windowWidth="22908" windowHeight="1214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G3" i="1" l="1"/>
  <c r="E4" i="1"/>
  <c r="G4" i="1"/>
  <c r="E5" i="1"/>
  <c r="G5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C54" i="1" l="1"/>
  <c r="D54" i="1"/>
  <c r="E54" i="1"/>
  <c r="G54" i="1" l="1"/>
  <c r="D58" i="1" s="1"/>
  <c r="D62" i="1" s="1"/>
  <c r="D64" i="1" l="1"/>
  <c r="D66" i="1" s="1"/>
</calcChain>
</file>

<file path=xl/sharedStrings.xml><?xml version="1.0" encoding="utf-8"?>
<sst xmlns="http://schemas.openxmlformats.org/spreadsheetml/2006/main" count="36" uniqueCount="36">
  <si>
    <t>Balance</t>
  </si>
  <si>
    <t>Exp. Ratio</t>
  </si>
  <si>
    <t>Fund Cost</t>
  </si>
  <si>
    <t>Indirect Fees</t>
  </si>
  <si>
    <t>Rev Sharing</t>
  </si>
  <si>
    <t>Fund Name</t>
  </si>
  <si>
    <t>American Century Equity Income A</t>
  </si>
  <si>
    <t>American Funds American Hi Inc Tr R4</t>
  </si>
  <si>
    <t>American Funds Bond Fund of Amer R4</t>
  </si>
  <si>
    <t>American Funds Cap Wor ld Gr &amp; Inc R4</t>
  </si>
  <si>
    <t>American Funds Capital Inc Bldr R4</t>
  </si>
  <si>
    <t>American Funds EuroPacific Gr R4</t>
  </si>
  <si>
    <t>American Funds Fundamental Inv R4</t>
  </si>
  <si>
    <t>American Funds Growth Fund  of Amer R4</t>
  </si>
  <si>
    <t>American Funds Inc Fund of Amer R4</t>
  </si>
  <si>
    <t>American Funds New Economy R4</t>
  </si>
  <si>
    <t>American Funds New World R4</t>
  </si>
  <si>
    <t>American Funds SMALLCAP World R4</t>
  </si>
  <si>
    <t>American Funds Trgt Date Ret 2035 R4</t>
  </si>
  <si>
    <t>American Funds Trgt Date Ret 2045 R4</t>
  </si>
  <si>
    <t>American Funds U.S. Govt Money Mkt R4</t>
  </si>
  <si>
    <t>JPMorgan Large Cap Growth R3</t>
  </si>
  <si>
    <t>JPMorgan Mid Cap Value R3</t>
  </si>
  <si>
    <t>JPMorgan U.S. Small Company R3</t>
  </si>
  <si>
    <t>MFS Global Total Return R3</t>
  </si>
  <si>
    <t>MFS  International  Intrinsic Value R3</t>
  </si>
  <si>
    <t>MFS Mid Cap Growth R3</t>
  </si>
  <si>
    <t>Virtus Newfleet Multi-Sector Sht Term A</t>
  </si>
  <si>
    <t>Administration Fees</t>
  </si>
  <si>
    <t>Direct Ascensus Fees</t>
  </si>
  <si>
    <t>Indirect Ascensus Fees</t>
  </si>
  <si>
    <t>Total</t>
  </si>
  <si>
    <t>Investment Expenses</t>
  </si>
  <si>
    <t>All-In Fee</t>
  </si>
  <si>
    <t>TPA Fees (if applicable)</t>
  </si>
  <si>
    <t>Financial Advisor Fees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</si>
</sst>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Source Serif Pro"/>
      <family val="1"/>
    </font>
    <font>
      <sz val="11"/>
      <name val="Source Serif Pro"/>
      <family val="1"/>
    </font>
    <font>
      <b/>
      <sz val="11"/>
      <name val="Source Serif Pro"/>
      <family val="1"/>
    </font>
    <font>
      <b/>
      <sz val="14"/>
      <color theme="1"/>
      <name val="Source Serif Pro"/>
      <family val="1"/>
    </font>
    <font>
      <b/>
      <sz val="14"/>
      <name val="Source Serif Pro"/>
      <family val="1"/>
    </font>
    <font>
      <b/>
      <sz val="11"/>
      <color theme="1"/>
      <name val="Source Serif Pro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0" fontId="0" fillId="0" borderId="0" xfId="0" applyNumberFormat="1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1" fillId="0" borderId="2" xfId="0" applyFont="1" applyBorder="1"/>
    <xf numFmtId="0" fontId="3" fillId="0" borderId="1" xfId="0" applyFont="1" applyBorder="1"/>
    <xf numFmtId="0" fontId="1" fillId="0" borderId="1" xfId="0" applyFont="1" applyBorder="1"/>
    <xf numFmtId="164" fontId="1" fillId="0" borderId="3" xfId="0" applyNumberFormat="1" applyFont="1" applyBorder="1"/>
    <xf numFmtId="10" fontId="1" fillId="0" borderId="3" xfId="0" applyNumberFormat="1" applyFont="1" applyBorder="1"/>
    <xf numFmtId="0" fontId="1" fillId="0" borderId="4" xfId="0" applyFont="1" applyBorder="1"/>
    <xf numFmtId="164" fontId="1" fillId="2" borderId="5" xfId="0" applyNumberFormat="1" applyFont="1" applyFill="1" applyBorder="1"/>
    <xf numFmtId="0" fontId="4" fillId="0" borderId="6" xfId="0" applyFont="1" applyBorder="1"/>
    <xf numFmtId="164" fontId="4" fillId="0" borderId="7" xfId="0" applyNumberFormat="1" applyFont="1" applyBorder="1"/>
    <xf numFmtId="10" fontId="4" fillId="0" borderId="7" xfId="0" applyNumberFormat="1" applyFont="1" applyBorder="1"/>
    <xf numFmtId="0" fontId="4" fillId="0" borderId="7" xfId="0" applyFont="1" applyBorder="1"/>
    <xf numFmtId="164" fontId="4" fillId="2" borderId="8" xfId="0" applyNumberFormat="1" applyFont="1" applyFill="1" applyBorder="1"/>
    <xf numFmtId="0" fontId="1" fillId="0" borderId="9" xfId="0" applyFont="1" applyBorder="1"/>
    <xf numFmtId="164" fontId="1" fillId="0" borderId="10" xfId="0" applyNumberFormat="1" applyFont="1" applyBorder="1"/>
    <xf numFmtId="10" fontId="1" fillId="0" borderId="10" xfId="0" applyNumberFormat="1" applyFont="1" applyBorder="1"/>
    <xf numFmtId="164" fontId="1" fillId="2" borderId="11" xfId="0" applyNumberFormat="1" applyFont="1" applyFill="1" applyBorder="1"/>
    <xf numFmtId="164" fontId="1" fillId="2" borderId="10" xfId="0" applyNumberFormat="1" applyFont="1" applyFill="1" applyBorder="1"/>
    <xf numFmtId="164" fontId="1" fillId="2" borderId="3" xfId="0" applyNumberFormat="1" applyFont="1" applyFill="1" applyBorder="1"/>
    <xf numFmtId="164" fontId="4" fillId="2" borderId="7" xfId="0" applyNumberFormat="1" applyFont="1" applyFill="1" applyBorder="1"/>
    <xf numFmtId="0" fontId="4" fillId="0" borderId="12" xfId="0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wrapText="1"/>
    </xf>
    <xf numFmtId="10" fontId="4" fillId="0" borderId="13" xfId="0" applyNumberFormat="1" applyFont="1" applyBorder="1" applyAlignment="1">
      <alignment horizontal="center" wrapText="1"/>
    </xf>
    <xf numFmtId="10" fontId="5" fillId="2" borderId="13" xfId="0" applyNumberFormat="1" applyFont="1" applyFill="1" applyBorder="1" applyAlignment="1">
      <alignment horizontal="center" wrapText="1"/>
    </xf>
    <xf numFmtId="164" fontId="4" fillId="2" borderId="14" xfId="0" applyNumberFormat="1" applyFont="1" applyFill="1" applyBorder="1" applyAlignment="1">
      <alignment horizontal="center" wrapText="1"/>
    </xf>
    <xf numFmtId="0" fontId="2" fillId="0" borderId="0" xfId="0" applyFont="1"/>
    <xf numFmtId="9" fontId="1" fillId="0" borderId="0" xfId="0" applyNumberFormat="1" applyFont="1"/>
    <xf numFmtId="164" fontId="1" fillId="0" borderId="1" xfId="0" applyNumberFormat="1" applyFont="1" applyBorder="1"/>
    <xf numFmtId="0" fontId="3" fillId="0" borderId="2" xfId="0" applyFont="1" applyBorder="1"/>
    <xf numFmtId="164" fontId="6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67"/>
  <sheetViews>
    <sheetView showGridLines="0" tabSelected="1" zoomScale="91" workbookViewId="0">
      <selection activeCell="D61" sqref="D61"/>
    </sheetView>
  </sheetViews>
  <sheetFormatPr defaultRowHeight="14.4" x14ac:dyDescent="0.3"/>
  <cols>
    <col min="2" max="2" width="64.33203125" customWidth="1"/>
    <col min="3" max="3" width="17.109375" customWidth="1"/>
    <col min="4" max="4" width="11.33203125" bestFit="1" customWidth="1"/>
    <col min="5" max="5" width="15.33203125" customWidth="1"/>
    <col min="6" max="6" width="12" bestFit="1" customWidth="1"/>
    <col min="7" max="7" width="15.33203125" customWidth="1"/>
    <col min="11" max="11" width="30.109375" bestFit="1" customWidth="1"/>
    <col min="12" max="12" width="12.6640625" bestFit="1" customWidth="1"/>
    <col min="18" max="18" width="11.88671875" style="1" bestFit="1" customWidth="1"/>
  </cols>
  <sheetData>
    <row r="1" spans="2:17" ht="15" thickBot="1" x14ac:dyDescent="0.35"/>
    <row r="2" spans="2:17" ht="39" thickBot="1" x14ac:dyDescent="0.5">
      <c r="B2" s="24" t="s">
        <v>5</v>
      </c>
      <c r="C2" s="25" t="s">
        <v>0</v>
      </c>
      <c r="D2" s="26" t="s">
        <v>1</v>
      </c>
      <c r="E2" s="27" t="s">
        <v>2</v>
      </c>
      <c r="F2" s="26" t="s">
        <v>4</v>
      </c>
      <c r="G2" s="28" t="s">
        <v>3</v>
      </c>
    </row>
    <row r="3" spans="2:17" ht="15" x14ac:dyDescent="0.35">
      <c r="B3" s="17" t="s">
        <v>6</v>
      </c>
      <c r="C3" s="18">
        <v>78623.56</v>
      </c>
      <c r="D3" s="19">
        <v>1.17E-2</v>
      </c>
      <c r="E3" s="21">
        <f>D3*C3</f>
        <v>919.89565200000004</v>
      </c>
      <c r="F3" s="19">
        <v>5.0000000000000001E-3</v>
      </c>
      <c r="G3" s="20">
        <f>F3*C3</f>
        <v>393.11779999999999</v>
      </c>
      <c r="H3" s="2"/>
      <c r="P3" s="1"/>
      <c r="Q3" s="1"/>
    </row>
    <row r="4" spans="2:17" ht="15" x14ac:dyDescent="0.35">
      <c r="B4" s="10" t="s">
        <v>7</v>
      </c>
      <c r="C4" s="8">
        <v>15734.07</v>
      </c>
      <c r="D4" s="9">
        <v>7.0000000000000001E-3</v>
      </c>
      <c r="E4" s="21">
        <f t="shared" ref="E4:E52" si="0">D4*C4</f>
        <v>110.13849</v>
      </c>
      <c r="F4" s="19">
        <v>3.5000000000000001E-3</v>
      </c>
      <c r="G4" s="20">
        <f t="shared" ref="G4:G52" si="1">F4*C4</f>
        <v>55.069245000000002</v>
      </c>
      <c r="H4" s="2"/>
      <c r="P4" s="1"/>
      <c r="Q4" s="1"/>
    </row>
    <row r="5" spans="2:17" ht="15" x14ac:dyDescent="0.35">
      <c r="B5" s="10" t="s">
        <v>8</v>
      </c>
      <c r="C5" s="8">
        <v>73300.72</v>
      </c>
      <c r="D5" s="9">
        <v>6.1000000000000004E-3</v>
      </c>
      <c r="E5" s="21">
        <f t="shared" si="0"/>
        <v>447.13439200000005</v>
      </c>
      <c r="F5" s="19">
        <v>3.5000000000000001E-3</v>
      </c>
      <c r="G5" s="20">
        <f t="shared" si="1"/>
        <v>256.55252000000002</v>
      </c>
      <c r="H5" s="2"/>
      <c r="P5" s="1"/>
      <c r="Q5" s="1"/>
    </row>
    <row r="6" spans="2:17" ht="15" x14ac:dyDescent="0.35">
      <c r="B6" s="10" t="s">
        <v>9</v>
      </c>
      <c r="C6" s="8">
        <v>136350.10999999999</v>
      </c>
      <c r="D6" s="9">
        <v>7.9000000000000008E-3</v>
      </c>
      <c r="E6" s="21">
        <f t="shared" si="0"/>
        <v>1077.1658689999999</v>
      </c>
      <c r="F6" s="19">
        <v>3.5000000000000001E-3</v>
      </c>
      <c r="G6" s="20">
        <f t="shared" si="1"/>
        <v>477.22538499999996</v>
      </c>
      <c r="H6" s="2"/>
      <c r="P6" s="1"/>
      <c r="Q6" s="1"/>
    </row>
    <row r="7" spans="2:17" ht="15" x14ac:dyDescent="0.35">
      <c r="B7" s="10" t="s">
        <v>10</v>
      </c>
      <c r="C7" s="8">
        <v>444716.21</v>
      </c>
      <c r="D7" s="9">
        <v>6.4000000000000003E-3</v>
      </c>
      <c r="E7" s="21">
        <f t="shared" si="0"/>
        <v>2846.1837440000004</v>
      </c>
      <c r="F7" s="19">
        <v>3.5000000000000001E-3</v>
      </c>
      <c r="G7" s="20">
        <f t="shared" si="1"/>
        <v>1556.5067350000002</v>
      </c>
      <c r="H7" s="2"/>
      <c r="P7" s="1"/>
      <c r="Q7" s="1"/>
    </row>
    <row r="8" spans="2:17" ht="15" x14ac:dyDescent="0.35">
      <c r="B8" s="10" t="s">
        <v>11</v>
      </c>
      <c r="C8" s="8">
        <v>41502.910000000003</v>
      </c>
      <c r="D8" s="9">
        <v>8.3999999999999995E-3</v>
      </c>
      <c r="E8" s="21">
        <f t="shared" si="0"/>
        <v>348.62444399999998</v>
      </c>
      <c r="F8" s="19">
        <v>3.5000000000000001E-3</v>
      </c>
      <c r="G8" s="20">
        <f t="shared" si="1"/>
        <v>145.26018500000001</v>
      </c>
      <c r="H8" s="2"/>
      <c r="P8" s="1"/>
      <c r="Q8" s="1"/>
    </row>
    <row r="9" spans="2:17" ht="15" x14ac:dyDescent="0.35">
      <c r="B9" s="10" t="s">
        <v>12</v>
      </c>
      <c r="C9" s="8">
        <v>113853.96</v>
      </c>
      <c r="D9" s="9">
        <v>6.4999999999999997E-3</v>
      </c>
      <c r="E9" s="21">
        <f t="shared" si="0"/>
        <v>740.05074000000002</v>
      </c>
      <c r="F9" s="19">
        <v>3.5000000000000001E-3</v>
      </c>
      <c r="G9" s="20">
        <f t="shared" si="1"/>
        <v>398.48886000000005</v>
      </c>
      <c r="H9" s="2"/>
      <c r="P9" s="1"/>
      <c r="Q9" s="1"/>
    </row>
    <row r="10" spans="2:17" ht="15" x14ac:dyDescent="0.35">
      <c r="B10" s="10" t="s">
        <v>13</v>
      </c>
      <c r="C10" s="8">
        <v>134717.59</v>
      </c>
      <c r="D10" s="9">
        <v>6.7999999999999996E-3</v>
      </c>
      <c r="E10" s="21">
        <f t="shared" si="0"/>
        <v>916.07961199999988</v>
      </c>
      <c r="F10" s="19">
        <v>3.5000000000000001E-3</v>
      </c>
      <c r="G10" s="20">
        <f t="shared" si="1"/>
        <v>471.51156500000002</v>
      </c>
      <c r="H10" s="2"/>
      <c r="P10" s="1"/>
      <c r="Q10" s="1"/>
    </row>
    <row r="11" spans="2:17" ht="15" x14ac:dyDescent="0.35">
      <c r="B11" s="10" t="s">
        <v>14</v>
      </c>
      <c r="C11" s="8">
        <v>95054.73</v>
      </c>
      <c r="D11" s="9">
        <v>6.3E-3</v>
      </c>
      <c r="E11" s="21">
        <f t="shared" si="0"/>
        <v>598.84479899999997</v>
      </c>
      <c r="F11" s="19">
        <v>3.5000000000000001E-3</v>
      </c>
      <c r="G11" s="20">
        <f t="shared" si="1"/>
        <v>332.69155499999999</v>
      </c>
      <c r="H11" s="2"/>
      <c r="P11" s="1"/>
      <c r="Q11" s="1"/>
    </row>
    <row r="12" spans="2:17" ht="15" x14ac:dyDescent="0.35">
      <c r="B12" s="10" t="s">
        <v>15</v>
      </c>
      <c r="C12" s="8">
        <v>78565.69</v>
      </c>
      <c r="D12" s="9">
        <v>8.0000000000000002E-3</v>
      </c>
      <c r="E12" s="21">
        <f t="shared" si="0"/>
        <v>628.52552000000003</v>
      </c>
      <c r="F12" s="19">
        <v>3.5000000000000001E-3</v>
      </c>
      <c r="G12" s="20">
        <f t="shared" si="1"/>
        <v>274.97991500000001</v>
      </c>
      <c r="H12" s="2"/>
      <c r="P12" s="1"/>
      <c r="Q12" s="1"/>
    </row>
    <row r="13" spans="2:17" ht="15" x14ac:dyDescent="0.35">
      <c r="B13" s="10" t="s">
        <v>16</v>
      </c>
      <c r="C13" s="8">
        <v>74223.56</v>
      </c>
      <c r="D13" s="9">
        <v>9.7999999999999997E-3</v>
      </c>
      <c r="E13" s="21">
        <f t="shared" si="0"/>
        <v>727.3908879999999</v>
      </c>
      <c r="F13" s="19">
        <v>3.5000000000000001E-3</v>
      </c>
      <c r="G13" s="20">
        <f t="shared" si="1"/>
        <v>259.78246000000001</v>
      </c>
      <c r="H13" s="2"/>
      <c r="P13" s="1"/>
      <c r="Q13" s="1"/>
    </row>
    <row r="14" spans="2:17" ht="15" x14ac:dyDescent="0.35">
      <c r="B14" s="10" t="s">
        <v>17</v>
      </c>
      <c r="C14" s="8">
        <v>99790.51</v>
      </c>
      <c r="D14" s="9">
        <v>1.0500000000000001E-2</v>
      </c>
      <c r="E14" s="21">
        <f t="shared" si="0"/>
        <v>1047.8003550000001</v>
      </c>
      <c r="F14" s="19">
        <v>3.5000000000000001E-3</v>
      </c>
      <c r="G14" s="20">
        <f t="shared" si="1"/>
        <v>349.26678499999997</v>
      </c>
      <c r="H14" s="2"/>
      <c r="P14" s="1"/>
      <c r="Q14" s="1"/>
    </row>
    <row r="15" spans="2:17" ht="15" x14ac:dyDescent="0.35">
      <c r="B15" s="10" t="s">
        <v>18</v>
      </c>
      <c r="C15" s="8">
        <v>32592.45</v>
      </c>
      <c r="D15" s="9">
        <v>7.4000000000000003E-3</v>
      </c>
      <c r="E15" s="21">
        <f t="shared" si="0"/>
        <v>241.18413000000001</v>
      </c>
      <c r="F15" s="19">
        <v>3.5000000000000001E-3</v>
      </c>
      <c r="G15" s="20">
        <f t="shared" si="1"/>
        <v>114.07357500000001</v>
      </c>
      <c r="H15" s="2"/>
      <c r="P15" s="1"/>
      <c r="Q15" s="1"/>
    </row>
    <row r="16" spans="2:17" ht="15" x14ac:dyDescent="0.35">
      <c r="B16" s="10" t="s">
        <v>19</v>
      </c>
      <c r="C16" s="8">
        <v>14270.08</v>
      </c>
      <c r="D16" s="9">
        <v>7.4999999999999997E-3</v>
      </c>
      <c r="E16" s="21">
        <f t="shared" si="0"/>
        <v>107.0256</v>
      </c>
      <c r="F16" s="19">
        <v>3.5000000000000001E-3</v>
      </c>
      <c r="G16" s="20">
        <f t="shared" si="1"/>
        <v>49.945280000000004</v>
      </c>
      <c r="H16" s="2"/>
      <c r="P16" s="1"/>
      <c r="Q16" s="1"/>
    </row>
    <row r="17" spans="2:17" ht="15" x14ac:dyDescent="0.35">
      <c r="B17" s="10" t="s">
        <v>20</v>
      </c>
      <c r="C17" s="8">
        <v>262795.99</v>
      </c>
      <c r="D17" s="9">
        <v>6.8999999999999999E-3</v>
      </c>
      <c r="E17" s="21">
        <f t="shared" si="0"/>
        <v>1813.2923309999999</v>
      </c>
      <c r="F17" s="19">
        <v>3.5000000000000001E-3</v>
      </c>
      <c r="G17" s="20">
        <f t="shared" si="1"/>
        <v>919.78596500000003</v>
      </c>
      <c r="H17" s="2"/>
      <c r="P17" s="1"/>
      <c r="Q17" s="1"/>
    </row>
    <row r="18" spans="2:17" ht="15" x14ac:dyDescent="0.35">
      <c r="B18" s="10" t="s">
        <v>21</v>
      </c>
      <c r="C18" s="8">
        <v>73565.69</v>
      </c>
      <c r="D18" s="9">
        <v>9.4000000000000004E-3</v>
      </c>
      <c r="E18" s="21">
        <f t="shared" si="0"/>
        <v>691.51748600000008</v>
      </c>
      <c r="F18" s="19">
        <v>5.0000000000000001E-3</v>
      </c>
      <c r="G18" s="20">
        <f t="shared" si="1"/>
        <v>367.82845000000003</v>
      </c>
      <c r="H18" s="2"/>
      <c r="P18" s="1"/>
      <c r="Q18" s="1"/>
    </row>
    <row r="19" spans="2:17" ht="15" x14ac:dyDescent="0.35">
      <c r="B19" s="10" t="s">
        <v>22</v>
      </c>
      <c r="C19" s="8">
        <v>29085.06</v>
      </c>
      <c r="D19" s="9">
        <v>1.23E-2</v>
      </c>
      <c r="E19" s="21">
        <f t="shared" si="0"/>
        <v>357.74623800000001</v>
      </c>
      <c r="F19" s="19">
        <v>5.0000000000000001E-3</v>
      </c>
      <c r="G19" s="20">
        <f t="shared" si="1"/>
        <v>145.42530000000002</v>
      </c>
      <c r="H19" s="2"/>
      <c r="P19" s="1"/>
      <c r="Q19" s="1"/>
    </row>
    <row r="20" spans="2:17" ht="15" x14ac:dyDescent="0.35">
      <c r="B20" s="10" t="s">
        <v>23</v>
      </c>
      <c r="C20" s="8">
        <v>16615.93</v>
      </c>
      <c r="D20" s="9">
        <v>1.2200000000000001E-2</v>
      </c>
      <c r="E20" s="21">
        <f t="shared" si="0"/>
        <v>202.71434600000001</v>
      </c>
      <c r="F20" s="19">
        <v>5.0000000000000001E-3</v>
      </c>
      <c r="G20" s="20">
        <f t="shared" si="1"/>
        <v>83.079650000000001</v>
      </c>
      <c r="H20" s="2"/>
      <c r="P20" s="1"/>
      <c r="Q20" s="1"/>
    </row>
    <row r="21" spans="2:17" ht="15" x14ac:dyDescent="0.35">
      <c r="B21" s="10" t="s">
        <v>24</v>
      </c>
      <c r="C21" s="8">
        <v>35976.9</v>
      </c>
      <c r="D21" s="9">
        <v>1.09E-2</v>
      </c>
      <c r="E21" s="21">
        <f t="shared" si="0"/>
        <v>392.14821000000001</v>
      </c>
      <c r="F21" s="19">
        <v>5.0000000000000001E-3</v>
      </c>
      <c r="G21" s="20">
        <f t="shared" si="1"/>
        <v>179.8845</v>
      </c>
      <c r="H21" s="2"/>
      <c r="P21" s="1"/>
      <c r="Q21" s="1"/>
    </row>
    <row r="22" spans="2:17" ht="15" x14ac:dyDescent="0.35">
      <c r="B22" s="10" t="s">
        <v>25</v>
      </c>
      <c r="C22" s="8">
        <v>176455.66</v>
      </c>
      <c r="D22" s="9">
        <v>9.7999999999999997E-3</v>
      </c>
      <c r="E22" s="21">
        <f t="shared" si="0"/>
        <v>1729.2654680000001</v>
      </c>
      <c r="F22" s="19">
        <v>5.0000000000000001E-3</v>
      </c>
      <c r="G22" s="20">
        <f t="shared" si="1"/>
        <v>882.27830000000006</v>
      </c>
      <c r="H22" s="2"/>
      <c r="P22" s="1"/>
      <c r="Q22" s="1"/>
    </row>
    <row r="23" spans="2:17" ht="15" x14ac:dyDescent="0.35">
      <c r="B23" s="10" t="s">
        <v>26</v>
      </c>
      <c r="C23" s="8">
        <v>163354.54</v>
      </c>
      <c r="D23" s="9">
        <v>1.1299999999999999E-2</v>
      </c>
      <c r="E23" s="21">
        <f t="shared" si="0"/>
        <v>1845.9063019999999</v>
      </c>
      <c r="F23" s="19">
        <v>5.0000000000000001E-3</v>
      </c>
      <c r="G23" s="20">
        <f t="shared" si="1"/>
        <v>816.7727000000001</v>
      </c>
      <c r="H23" s="2"/>
      <c r="P23" s="1"/>
      <c r="Q23" s="1"/>
    </row>
    <row r="24" spans="2:17" ht="15" x14ac:dyDescent="0.35">
      <c r="B24" s="10" t="s">
        <v>27</v>
      </c>
      <c r="C24" s="8">
        <v>104940.09</v>
      </c>
      <c r="D24" s="9">
        <v>9.9000000000000008E-3</v>
      </c>
      <c r="E24" s="21">
        <f t="shared" si="0"/>
        <v>1038.9068910000001</v>
      </c>
      <c r="F24" s="19">
        <v>4.4999999999999997E-3</v>
      </c>
      <c r="G24" s="20">
        <f t="shared" si="1"/>
        <v>472.23040499999996</v>
      </c>
      <c r="H24" s="2"/>
      <c r="P24" s="1"/>
      <c r="Q24" s="1"/>
    </row>
    <row r="25" spans="2:17" ht="15" hidden="1" x14ac:dyDescent="0.35">
      <c r="B25" s="10"/>
      <c r="C25" s="8"/>
      <c r="D25" s="9"/>
      <c r="E25" s="21">
        <f t="shared" si="0"/>
        <v>0</v>
      </c>
      <c r="F25" s="19">
        <v>0</v>
      </c>
      <c r="G25" s="20">
        <f t="shared" si="1"/>
        <v>0</v>
      </c>
      <c r="H25" s="2"/>
      <c r="P25" s="1"/>
      <c r="Q25" s="1"/>
    </row>
    <row r="26" spans="2:17" ht="15" hidden="1" x14ac:dyDescent="0.35">
      <c r="B26" s="10"/>
      <c r="C26" s="8"/>
      <c r="D26" s="9"/>
      <c r="E26" s="21">
        <f t="shared" si="0"/>
        <v>0</v>
      </c>
      <c r="F26" s="19">
        <v>0</v>
      </c>
      <c r="G26" s="20">
        <f t="shared" si="1"/>
        <v>0</v>
      </c>
      <c r="H26" s="2"/>
      <c r="P26" s="1"/>
      <c r="Q26" s="1"/>
    </row>
    <row r="27" spans="2:17" ht="15" hidden="1" x14ac:dyDescent="0.35">
      <c r="B27" s="10"/>
      <c r="C27" s="8"/>
      <c r="D27" s="9"/>
      <c r="E27" s="21">
        <f t="shared" si="0"/>
        <v>0</v>
      </c>
      <c r="F27" s="19">
        <v>0</v>
      </c>
      <c r="G27" s="20">
        <f t="shared" si="1"/>
        <v>0</v>
      </c>
      <c r="H27" s="2"/>
      <c r="P27" s="1"/>
      <c r="Q27" s="1"/>
    </row>
    <row r="28" spans="2:17" ht="15" hidden="1" x14ac:dyDescent="0.35">
      <c r="B28" s="10"/>
      <c r="C28" s="8"/>
      <c r="D28" s="9"/>
      <c r="E28" s="21">
        <f t="shared" si="0"/>
        <v>0</v>
      </c>
      <c r="F28" s="19">
        <v>0</v>
      </c>
      <c r="G28" s="20">
        <f t="shared" si="1"/>
        <v>0</v>
      </c>
      <c r="H28" s="2"/>
      <c r="P28" s="1"/>
      <c r="Q28" s="1"/>
    </row>
    <row r="29" spans="2:17" ht="15" hidden="1" x14ac:dyDescent="0.35">
      <c r="B29" s="10"/>
      <c r="C29" s="8"/>
      <c r="D29" s="9"/>
      <c r="E29" s="21">
        <f t="shared" si="0"/>
        <v>0</v>
      </c>
      <c r="F29" s="19">
        <v>0</v>
      </c>
      <c r="G29" s="20">
        <f t="shared" si="1"/>
        <v>0</v>
      </c>
      <c r="H29" s="2"/>
      <c r="P29" s="1"/>
      <c r="Q29" s="1"/>
    </row>
    <row r="30" spans="2:17" ht="15" hidden="1" x14ac:dyDescent="0.35">
      <c r="B30" s="10"/>
      <c r="C30" s="8"/>
      <c r="D30" s="9"/>
      <c r="E30" s="21">
        <f t="shared" si="0"/>
        <v>0</v>
      </c>
      <c r="F30" s="19">
        <v>0</v>
      </c>
      <c r="G30" s="20">
        <f t="shared" si="1"/>
        <v>0</v>
      </c>
      <c r="H30" s="2"/>
      <c r="P30" s="1"/>
      <c r="Q30" s="1"/>
    </row>
    <row r="31" spans="2:17" ht="15" hidden="1" x14ac:dyDescent="0.35">
      <c r="B31" s="10"/>
      <c r="C31" s="8"/>
      <c r="D31" s="9"/>
      <c r="E31" s="21">
        <f t="shared" si="0"/>
        <v>0</v>
      </c>
      <c r="F31" s="19">
        <v>0</v>
      </c>
      <c r="G31" s="20">
        <f t="shared" si="1"/>
        <v>0</v>
      </c>
      <c r="H31" s="2"/>
      <c r="P31" s="1"/>
      <c r="Q31" s="1"/>
    </row>
    <row r="32" spans="2:17" ht="15" hidden="1" x14ac:dyDescent="0.35">
      <c r="B32" s="10"/>
      <c r="C32" s="8"/>
      <c r="D32" s="9"/>
      <c r="E32" s="21">
        <f t="shared" si="0"/>
        <v>0</v>
      </c>
      <c r="F32" s="19">
        <v>0</v>
      </c>
      <c r="G32" s="20">
        <f t="shared" si="1"/>
        <v>0</v>
      </c>
      <c r="H32" s="2"/>
      <c r="P32" s="1"/>
      <c r="Q32" s="1"/>
    </row>
    <row r="33" spans="2:17" ht="15" hidden="1" x14ac:dyDescent="0.35">
      <c r="B33" s="10"/>
      <c r="C33" s="8"/>
      <c r="D33" s="9"/>
      <c r="E33" s="21">
        <f t="shared" si="0"/>
        <v>0</v>
      </c>
      <c r="F33" s="19">
        <v>0</v>
      </c>
      <c r="G33" s="20">
        <f t="shared" si="1"/>
        <v>0</v>
      </c>
      <c r="H33" s="2"/>
      <c r="P33" s="1"/>
      <c r="Q33" s="1"/>
    </row>
    <row r="34" spans="2:17" ht="15" hidden="1" x14ac:dyDescent="0.35">
      <c r="B34" s="10"/>
      <c r="C34" s="8"/>
      <c r="D34" s="9"/>
      <c r="E34" s="21">
        <f t="shared" si="0"/>
        <v>0</v>
      </c>
      <c r="F34" s="19">
        <v>0</v>
      </c>
      <c r="G34" s="20">
        <f t="shared" si="1"/>
        <v>0</v>
      </c>
      <c r="H34" s="2"/>
      <c r="P34" s="1"/>
      <c r="Q34" s="1"/>
    </row>
    <row r="35" spans="2:17" ht="15" hidden="1" x14ac:dyDescent="0.35">
      <c r="B35" s="10"/>
      <c r="C35" s="8"/>
      <c r="D35" s="9"/>
      <c r="E35" s="21">
        <f t="shared" si="0"/>
        <v>0</v>
      </c>
      <c r="F35" s="19">
        <v>0</v>
      </c>
      <c r="G35" s="20">
        <f t="shared" si="1"/>
        <v>0</v>
      </c>
      <c r="H35" s="2"/>
      <c r="P35" s="1"/>
      <c r="Q35" s="1"/>
    </row>
    <row r="36" spans="2:17" ht="15" hidden="1" x14ac:dyDescent="0.35">
      <c r="B36" s="10"/>
      <c r="C36" s="8"/>
      <c r="D36" s="9"/>
      <c r="E36" s="21">
        <f t="shared" si="0"/>
        <v>0</v>
      </c>
      <c r="F36" s="19">
        <v>0</v>
      </c>
      <c r="G36" s="20">
        <f t="shared" si="1"/>
        <v>0</v>
      </c>
      <c r="H36" s="2"/>
      <c r="P36" s="1"/>
      <c r="Q36" s="1"/>
    </row>
    <row r="37" spans="2:17" ht="15" hidden="1" x14ac:dyDescent="0.35">
      <c r="B37" s="10"/>
      <c r="C37" s="8"/>
      <c r="D37" s="9"/>
      <c r="E37" s="21">
        <f t="shared" si="0"/>
        <v>0</v>
      </c>
      <c r="F37" s="19">
        <v>0</v>
      </c>
      <c r="G37" s="20">
        <f t="shared" si="1"/>
        <v>0</v>
      </c>
      <c r="H37" s="2"/>
      <c r="P37" s="1"/>
      <c r="Q37" s="1"/>
    </row>
    <row r="38" spans="2:17" ht="15" hidden="1" x14ac:dyDescent="0.35">
      <c r="B38" s="10"/>
      <c r="C38" s="8"/>
      <c r="D38" s="9"/>
      <c r="E38" s="21">
        <f t="shared" si="0"/>
        <v>0</v>
      </c>
      <c r="F38" s="19">
        <v>0</v>
      </c>
      <c r="G38" s="20">
        <f t="shared" si="1"/>
        <v>0</v>
      </c>
      <c r="H38" s="2"/>
      <c r="P38" s="1"/>
      <c r="Q38" s="1"/>
    </row>
    <row r="39" spans="2:17" ht="15" hidden="1" x14ac:dyDescent="0.35">
      <c r="B39" s="10"/>
      <c r="C39" s="8"/>
      <c r="D39" s="9"/>
      <c r="E39" s="21">
        <f t="shared" si="0"/>
        <v>0</v>
      </c>
      <c r="F39" s="19">
        <v>0</v>
      </c>
      <c r="G39" s="20">
        <f t="shared" si="1"/>
        <v>0</v>
      </c>
      <c r="H39" s="2"/>
      <c r="P39" s="1"/>
      <c r="Q39" s="1"/>
    </row>
    <row r="40" spans="2:17" ht="15" hidden="1" x14ac:dyDescent="0.35">
      <c r="B40" s="10"/>
      <c r="C40" s="8"/>
      <c r="D40" s="9"/>
      <c r="E40" s="21">
        <f t="shared" si="0"/>
        <v>0</v>
      </c>
      <c r="F40" s="19">
        <v>0</v>
      </c>
      <c r="G40" s="20">
        <f t="shared" si="1"/>
        <v>0</v>
      </c>
      <c r="H40" s="2"/>
      <c r="P40" s="1"/>
      <c r="Q40" s="1"/>
    </row>
    <row r="41" spans="2:17" ht="15" hidden="1" x14ac:dyDescent="0.35">
      <c r="B41" s="10"/>
      <c r="C41" s="8"/>
      <c r="D41" s="9"/>
      <c r="E41" s="21">
        <f t="shared" si="0"/>
        <v>0</v>
      </c>
      <c r="F41" s="19">
        <v>0</v>
      </c>
      <c r="G41" s="20">
        <f t="shared" si="1"/>
        <v>0</v>
      </c>
      <c r="H41" s="2"/>
      <c r="P41" s="1"/>
      <c r="Q41" s="1"/>
    </row>
    <row r="42" spans="2:17" ht="15" hidden="1" x14ac:dyDescent="0.35">
      <c r="B42" s="10"/>
      <c r="C42" s="8"/>
      <c r="D42" s="9"/>
      <c r="E42" s="21">
        <f t="shared" si="0"/>
        <v>0</v>
      </c>
      <c r="F42" s="19">
        <v>0</v>
      </c>
      <c r="G42" s="20">
        <f t="shared" si="1"/>
        <v>0</v>
      </c>
      <c r="H42" s="2"/>
      <c r="P42" s="1"/>
      <c r="Q42" s="1"/>
    </row>
    <row r="43" spans="2:17" ht="15" hidden="1" x14ac:dyDescent="0.35">
      <c r="B43" s="10"/>
      <c r="C43" s="8"/>
      <c r="D43" s="9"/>
      <c r="E43" s="21">
        <f t="shared" si="0"/>
        <v>0</v>
      </c>
      <c r="F43" s="19">
        <v>0</v>
      </c>
      <c r="G43" s="20">
        <f t="shared" si="1"/>
        <v>0</v>
      </c>
      <c r="H43" s="2"/>
      <c r="P43" s="1"/>
      <c r="Q43" s="1"/>
    </row>
    <row r="44" spans="2:17" ht="15" hidden="1" x14ac:dyDescent="0.35">
      <c r="B44" s="10"/>
      <c r="C44" s="8"/>
      <c r="D44" s="9"/>
      <c r="E44" s="21">
        <f t="shared" si="0"/>
        <v>0</v>
      </c>
      <c r="F44" s="19">
        <v>0</v>
      </c>
      <c r="G44" s="20">
        <f t="shared" si="1"/>
        <v>0</v>
      </c>
      <c r="H44" s="2"/>
      <c r="P44" s="1"/>
      <c r="Q44" s="1"/>
    </row>
    <row r="45" spans="2:17" ht="15" hidden="1" x14ac:dyDescent="0.35">
      <c r="B45" s="10"/>
      <c r="C45" s="8"/>
      <c r="D45" s="9"/>
      <c r="E45" s="21">
        <f t="shared" si="0"/>
        <v>0</v>
      </c>
      <c r="F45" s="19">
        <v>0</v>
      </c>
      <c r="G45" s="20">
        <f t="shared" si="1"/>
        <v>0</v>
      </c>
      <c r="H45" s="2"/>
      <c r="P45" s="1"/>
      <c r="Q45" s="1"/>
    </row>
    <row r="46" spans="2:17" ht="15" hidden="1" x14ac:dyDescent="0.35">
      <c r="B46" s="10"/>
      <c r="C46" s="8"/>
      <c r="D46" s="9"/>
      <c r="E46" s="21">
        <f t="shared" si="0"/>
        <v>0</v>
      </c>
      <c r="F46" s="19">
        <v>0</v>
      </c>
      <c r="G46" s="20">
        <f t="shared" si="1"/>
        <v>0</v>
      </c>
      <c r="H46" s="2"/>
      <c r="P46" s="1"/>
      <c r="Q46" s="1"/>
    </row>
    <row r="47" spans="2:17" ht="15" hidden="1" x14ac:dyDescent="0.35">
      <c r="B47" s="10"/>
      <c r="C47" s="8"/>
      <c r="D47" s="9"/>
      <c r="E47" s="21">
        <f t="shared" si="0"/>
        <v>0</v>
      </c>
      <c r="F47" s="19">
        <v>0</v>
      </c>
      <c r="G47" s="20">
        <f t="shared" si="1"/>
        <v>0</v>
      </c>
      <c r="H47" s="2"/>
      <c r="P47" s="1"/>
      <c r="Q47" s="1"/>
    </row>
    <row r="48" spans="2:17" ht="15" hidden="1" x14ac:dyDescent="0.35">
      <c r="B48" s="10"/>
      <c r="C48" s="8"/>
      <c r="D48" s="9"/>
      <c r="E48" s="21">
        <f t="shared" si="0"/>
        <v>0</v>
      </c>
      <c r="F48" s="19">
        <v>0</v>
      </c>
      <c r="G48" s="20">
        <f t="shared" si="1"/>
        <v>0</v>
      </c>
      <c r="H48" s="2"/>
      <c r="P48" s="1"/>
      <c r="Q48" s="1"/>
    </row>
    <row r="49" spans="2:17" ht="15" hidden="1" x14ac:dyDescent="0.35">
      <c r="B49" s="10"/>
      <c r="C49" s="8"/>
      <c r="D49" s="9"/>
      <c r="E49" s="21">
        <f t="shared" si="0"/>
        <v>0</v>
      </c>
      <c r="F49" s="19">
        <v>0</v>
      </c>
      <c r="G49" s="20">
        <f t="shared" si="1"/>
        <v>0</v>
      </c>
      <c r="H49" s="2"/>
      <c r="P49" s="1"/>
      <c r="Q49" s="1"/>
    </row>
    <row r="50" spans="2:17" ht="15" hidden="1" x14ac:dyDescent="0.35">
      <c r="B50" s="10"/>
      <c r="C50" s="8"/>
      <c r="D50" s="9"/>
      <c r="E50" s="21">
        <f t="shared" si="0"/>
        <v>0</v>
      </c>
      <c r="F50" s="19">
        <v>0</v>
      </c>
      <c r="G50" s="20">
        <f t="shared" si="1"/>
        <v>0</v>
      </c>
      <c r="H50" s="2"/>
      <c r="P50" s="1"/>
      <c r="Q50" s="1"/>
    </row>
    <row r="51" spans="2:17" ht="15" hidden="1" x14ac:dyDescent="0.35">
      <c r="B51" s="10"/>
      <c r="C51" s="8"/>
      <c r="D51" s="9"/>
      <c r="E51" s="21">
        <f t="shared" si="0"/>
        <v>0</v>
      </c>
      <c r="F51" s="19">
        <v>0</v>
      </c>
      <c r="G51" s="20">
        <f t="shared" si="1"/>
        <v>0</v>
      </c>
      <c r="H51" s="2"/>
      <c r="P51" s="1"/>
      <c r="Q51" s="1"/>
    </row>
    <row r="52" spans="2:17" ht="15" hidden="1" x14ac:dyDescent="0.35">
      <c r="B52" s="10"/>
      <c r="C52" s="8"/>
      <c r="D52" s="9"/>
      <c r="E52" s="21">
        <f t="shared" si="0"/>
        <v>0</v>
      </c>
      <c r="F52" s="19">
        <v>0</v>
      </c>
      <c r="G52" s="20">
        <f t="shared" si="1"/>
        <v>0</v>
      </c>
      <c r="H52" s="2"/>
      <c r="P52" s="1"/>
      <c r="Q52" s="1"/>
    </row>
    <row r="53" spans="2:17" ht="15" x14ac:dyDescent="0.35">
      <c r="B53" s="10"/>
      <c r="C53" s="8"/>
      <c r="D53" s="9"/>
      <c r="E53" s="22"/>
      <c r="F53" s="9"/>
      <c r="G53" s="11"/>
      <c r="P53" s="1"/>
      <c r="Q53" s="1"/>
    </row>
    <row r="54" spans="2:17" ht="19.8" thickBot="1" x14ac:dyDescent="0.5">
      <c r="B54" s="12"/>
      <c r="C54" s="13">
        <f>SUM(C3:C53)</f>
        <v>2296086.0099999993</v>
      </c>
      <c r="D54" s="14">
        <f>AVERAGE(D3:D53)</f>
        <v>8.7727272727272723E-3</v>
      </c>
      <c r="E54" s="23">
        <f>SUM(E3:E53)</f>
        <v>18827.541506999998</v>
      </c>
      <c r="F54" s="15"/>
      <c r="G54" s="16">
        <f>SUM(G3:G53)</f>
        <v>9001.7571350000017</v>
      </c>
      <c r="H54" s="2"/>
      <c r="P54" s="1"/>
      <c r="Q54" s="1"/>
    </row>
    <row r="55" spans="2:17" x14ac:dyDescent="0.3">
      <c r="P55" s="1"/>
      <c r="Q55" s="1"/>
    </row>
    <row r="56" spans="2:17" ht="15" x14ac:dyDescent="0.35">
      <c r="B56" s="6" t="s">
        <v>28</v>
      </c>
      <c r="C56" s="7"/>
      <c r="D56" s="7"/>
      <c r="P56" s="1"/>
      <c r="Q56" s="1"/>
    </row>
    <row r="57" spans="2:17" ht="15" x14ac:dyDescent="0.35">
      <c r="B57" s="29" t="s">
        <v>29</v>
      </c>
      <c r="C57" s="30"/>
      <c r="D57" s="4">
        <v>2950</v>
      </c>
      <c r="P57" s="1"/>
      <c r="Q57" s="1"/>
    </row>
    <row r="58" spans="2:17" ht="15" x14ac:dyDescent="0.35">
      <c r="B58" s="3" t="s">
        <v>30</v>
      </c>
      <c r="C58" s="3"/>
      <c r="D58" s="4">
        <f>G54</f>
        <v>9001.7571350000017</v>
      </c>
      <c r="P58" s="1"/>
      <c r="Q58" s="1"/>
    </row>
    <row r="59" spans="2:17" ht="15" x14ac:dyDescent="0.35">
      <c r="B59" s="29" t="s">
        <v>34</v>
      </c>
      <c r="C59" s="30"/>
      <c r="D59" s="4">
        <v>0</v>
      </c>
      <c r="P59" s="1"/>
      <c r="Q59" s="1"/>
    </row>
    <row r="60" spans="2:17" ht="15" x14ac:dyDescent="0.35">
      <c r="B60" s="3" t="s">
        <v>35</v>
      </c>
      <c r="C60" s="3"/>
      <c r="D60" s="4">
        <v>0</v>
      </c>
      <c r="P60" s="1"/>
      <c r="Q60" s="1"/>
    </row>
    <row r="61" spans="2:17" ht="15" x14ac:dyDescent="0.35">
      <c r="B61" s="3"/>
      <c r="C61" s="3"/>
      <c r="D61" s="4"/>
      <c r="P61" s="1"/>
      <c r="Q61" s="1"/>
    </row>
    <row r="62" spans="2:17" ht="15" x14ac:dyDescent="0.35">
      <c r="B62" s="7" t="s">
        <v>31</v>
      </c>
      <c r="C62" s="7"/>
      <c r="D62" s="31">
        <f>SUM(D57:D61)</f>
        <v>11951.757135000002</v>
      </c>
      <c r="L62" s="2"/>
      <c r="M62" s="1"/>
      <c r="N62" s="1"/>
      <c r="O62" s="1"/>
      <c r="P62" s="1"/>
      <c r="Q62" s="1"/>
    </row>
    <row r="63" spans="2:17" ht="15" x14ac:dyDescent="0.35">
      <c r="B63" s="3"/>
      <c r="C63" s="3"/>
      <c r="D63" s="4"/>
      <c r="L63" s="2"/>
      <c r="M63" s="1"/>
      <c r="N63" s="1"/>
      <c r="O63" s="1"/>
      <c r="P63" s="1"/>
      <c r="Q63" s="1"/>
    </row>
    <row r="64" spans="2:17" ht="15" x14ac:dyDescent="0.35">
      <c r="B64" s="7" t="s">
        <v>32</v>
      </c>
      <c r="C64" s="7"/>
      <c r="D64" s="31">
        <f>E54-G54</f>
        <v>9825.7843719999964</v>
      </c>
      <c r="L64" s="2"/>
      <c r="M64" s="1"/>
      <c r="N64" s="1"/>
      <c r="O64" s="1"/>
      <c r="P64" s="1"/>
      <c r="Q64" s="1"/>
    </row>
    <row r="65" spans="2:17" ht="15" x14ac:dyDescent="0.35">
      <c r="B65" s="3"/>
      <c r="C65" s="3"/>
      <c r="D65" s="4"/>
      <c r="L65" s="2"/>
      <c r="M65" s="1"/>
      <c r="N65" s="1"/>
      <c r="O65" s="1"/>
      <c r="P65" s="1"/>
      <c r="Q65" s="1"/>
    </row>
    <row r="66" spans="2:17" ht="15.6" thickBot="1" x14ac:dyDescent="0.4">
      <c r="B66" s="32" t="s">
        <v>33</v>
      </c>
      <c r="C66" s="5"/>
      <c r="D66" s="33">
        <f>SUM(D61:D65)</f>
        <v>21777.541506999998</v>
      </c>
    </row>
    <row r="67" spans="2:17" ht="15" thickTop="1" x14ac:dyDescent="0.3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Switzer</dc:creator>
  <cp:lastModifiedBy>Evan Ross</cp:lastModifiedBy>
  <dcterms:created xsi:type="dcterms:W3CDTF">2014-10-21T19:12:29Z</dcterms:created>
  <dcterms:modified xsi:type="dcterms:W3CDTF">2020-06-19T16:02:43Z</dcterms:modified>
</cp:coreProperties>
</file>